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 filterPrivacy="1" defaultThemeVersion="124226"/>
  <xr:revisionPtr revIDLastSave="0" documentId="13_ncr:1_{18834B90-A4FA-4472-BDEF-90D15CF33C0E}" xr6:coauthVersionLast="41" xr6:coauthVersionMax="41" xr10:uidLastSave="{00000000-0000-0000-0000-000000000000}"/>
  <bookViews>
    <workbookView xWindow="-120" yWindow="-120" windowWidth="29040" windowHeight="15840" activeTab="1" xr2:uid="{00000000-000D-0000-FFFF-FFFF00000000}"/>
  </bookViews>
  <sheets>
    <sheet name="各部门汇总" sheetId="1" r:id="rId1"/>
    <sheet name="各保险公司汇总" sheetId="2" r:id="rId2"/>
  </sheets>
  <calcPr calcId="181029"/>
</workbook>
</file>

<file path=xl/calcChain.xml><?xml version="1.0" encoding="utf-8"?>
<calcChain xmlns="http://schemas.openxmlformats.org/spreadsheetml/2006/main">
  <c r="C16" i="1" l="1"/>
  <c r="D16" i="1"/>
  <c r="D62" i="2" l="1"/>
  <c r="F62" i="2"/>
  <c r="E62" i="2"/>
  <c r="M8" i="2" l="1"/>
  <c r="N8" i="2"/>
  <c r="O8" i="2"/>
  <c r="P8" i="2"/>
  <c r="Q8" i="2"/>
  <c r="R8" i="2"/>
  <c r="S8" i="2"/>
  <c r="T8" i="2"/>
  <c r="U8" i="2"/>
  <c r="V8" i="2"/>
  <c r="W8" i="2"/>
  <c r="X8" i="2"/>
  <c r="Y8" i="2"/>
  <c r="Z8" i="2"/>
  <c r="AA8" i="2"/>
  <c r="AB8" i="2"/>
  <c r="AC8" i="2"/>
  <c r="AD8" i="2"/>
  <c r="AE8" i="2"/>
  <c r="AF8" i="2"/>
  <c r="AG8" i="2"/>
  <c r="AH8" i="2"/>
  <c r="AI8" i="2"/>
  <c r="AJ8" i="2"/>
  <c r="AK8" i="2"/>
  <c r="AL8" i="2"/>
  <c r="AM8" i="2"/>
  <c r="AN8" i="2"/>
  <c r="AO8" i="2"/>
  <c r="AP8" i="2"/>
  <c r="L71" i="2"/>
  <c r="L74" i="2"/>
  <c r="L77" i="2"/>
  <c r="K77" i="2"/>
  <c r="J77" i="2"/>
  <c r="K74" i="2"/>
  <c r="J74" i="2"/>
  <c r="K71" i="2"/>
  <c r="J71" i="2"/>
  <c r="K67" i="2"/>
  <c r="J67" i="2"/>
  <c r="K66" i="2"/>
  <c r="J66" i="2"/>
  <c r="L65" i="2"/>
  <c r="K65" i="2"/>
  <c r="J65" i="2"/>
  <c r="J68" i="2" s="1"/>
  <c r="K62" i="2"/>
  <c r="J62" i="2"/>
  <c r="K59" i="2"/>
  <c r="J59" i="2"/>
  <c r="K55" i="2"/>
  <c r="J55" i="2"/>
  <c r="K54" i="2"/>
  <c r="J54" i="2"/>
  <c r="L53" i="2"/>
  <c r="K53" i="2"/>
  <c r="J53" i="2"/>
  <c r="J56" i="2" s="1"/>
  <c r="K50" i="2"/>
  <c r="K56" i="2" s="1"/>
  <c r="J50" i="2"/>
  <c r="K46" i="2"/>
  <c r="J46" i="2"/>
  <c r="K45" i="2"/>
  <c r="J45" i="2"/>
  <c r="K44" i="2"/>
  <c r="J44" i="2"/>
  <c r="K41" i="2"/>
  <c r="J41" i="2"/>
  <c r="K38" i="2"/>
  <c r="J38" i="2"/>
  <c r="K34" i="2"/>
  <c r="J34" i="2"/>
  <c r="K33" i="2"/>
  <c r="J33" i="2"/>
  <c r="K32" i="2"/>
  <c r="J32" i="2"/>
  <c r="K29" i="2"/>
  <c r="J29" i="2"/>
  <c r="K26" i="2"/>
  <c r="J26" i="2"/>
  <c r="K22" i="2"/>
  <c r="J22" i="2"/>
  <c r="K21" i="2"/>
  <c r="J21" i="2"/>
  <c r="K20" i="2"/>
  <c r="J20" i="2"/>
  <c r="K17" i="2"/>
  <c r="J17" i="2"/>
  <c r="K14" i="2"/>
  <c r="J14" i="2"/>
  <c r="K11" i="2"/>
  <c r="J11" i="2"/>
  <c r="K8" i="2"/>
  <c r="J8" i="2"/>
  <c r="L7" i="2"/>
  <c r="L6" i="2"/>
  <c r="L8" i="2" s="1"/>
  <c r="J47" i="2" l="1"/>
  <c r="K68" i="2"/>
  <c r="K35" i="2"/>
  <c r="J35" i="2"/>
  <c r="J23" i="2"/>
  <c r="K23" i="2"/>
  <c r="K47" i="2"/>
  <c r="G4" i="2" l="1"/>
  <c r="G3" i="2"/>
  <c r="H4" i="2"/>
  <c r="H5" i="2" s="1"/>
  <c r="H3" i="2"/>
  <c r="I3" i="2"/>
  <c r="I33" i="2"/>
  <c r="I35" i="2"/>
  <c r="I21" i="2"/>
  <c r="I22" i="2"/>
  <c r="I23" i="2"/>
  <c r="G21" i="2"/>
  <c r="H21" i="2"/>
  <c r="I20" i="2"/>
  <c r="I17" i="2"/>
  <c r="I14" i="2"/>
  <c r="G11" i="2"/>
  <c r="H11" i="2"/>
  <c r="I11" i="2"/>
  <c r="E15" i="2" l="1"/>
  <c r="AL77" i="2" l="1"/>
  <c r="AK77" i="2"/>
  <c r="AM76" i="2"/>
  <c r="AM75" i="2"/>
  <c r="AM77" i="2" s="1"/>
  <c r="AL74" i="2"/>
  <c r="AK74" i="2"/>
  <c r="AM73" i="2"/>
  <c r="AM72" i="2"/>
  <c r="AM74" i="2" s="1"/>
  <c r="AL71" i="2"/>
  <c r="AK71" i="2"/>
  <c r="AM70" i="2"/>
  <c r="AM69" i="2"/>
  <c r="AM71" i="2" s="1"/>
  <c r="AK68" i="2"/>
  <c r="AL67" i="2"/>
  <c r="AK67" i="2"/>
  <c r="AL66" i="2"/>
  <c r="AK66" i="2"/>
  <c r="AL65" i="2"/>
  <c r="AL68" i="2" s="1"/>
  <c r="AK65" i="2"/>
  <c r="AM64" i="2"/>
  <c r="AM63" i="2"/>
  <c r="AM65" i="2" s="1"/>
  <c r="AL62" i="2"/>
  <c r="AK62" i="2"/>
  <c r="AM61" i="2"/>
  <c r="AM67" i="2" s="1"/>
  <c r="AM60" i="2"/>
  <c r="AM66" i="2" s="1"/>
  <c r="AL59" i="2"/>
  <c r="AK59" i="2"/>
  <c r="AM58" i="2"/>
  <c r="AM57" i="2"/>
  <c r="AM59" i="2" s="1"/>
  <c r="AK56" i="2"/>
  <c r="AL55" i="2"/>
  <c r="AK55" i="2"/>
  <c r="AL54" i="2"/>
  <c r="AK54" i="2"/>
  <c r="AL53" i="2"/>
  <c r="AL56" i="2" s="1"/>
  <c r="AK53" i="2"/>
  <c r="AM52" i="2"/>
  <c r="AM51" i="2"/>
  <c r="AM53" i="2" s="1"/>
  <c r="AL50" i="2"/>
  <c r="AK50" i="2"/>
  <c r="AM49" i="2"/>
  <c r="AM55" i="2" s="1"/>
  <c r="AM48" i="2"/>
  <c r="AM54" i="2" s="1"/>
  <c r="AL46" i="2"/>
  <c r="AK46" i="2"/>
  <c r="AL45" i="2"/>
  <c r="AK45" i="2"/>
  <c r="AL44" i="2"/>
  <c r="AK44" i="2"/>
  <c r="AK47" i="2" s="1"/>
  <c r="AM43" i="2"/>
  <c r="AM42" i="2"/>
  <c r="AM44" i="2" s="1"/>
  <c r="AL41" i="2"/>
  <c r="AL47" i="2" s="1"/>
  <c r="AK41" i="2"/>
  <c r="AM40" i="2"/>
  <c r="AM39" i="2"/>
  <c r="AM41" i="2" s="1"/>
  <c r="AL38" i="2"/>
  <c r="AK38" i="2"/>
  <c r="AM37" i="2"/>
  <c r="AM46" i="2" s="1"/>
  <c r="AM36" i="2"/>
  <c r="AM45" i="2" s="1"/>
  <c r="AL34" i="2"/>
  <c r="AK34" i="2"/>
  <c r="AL33" i="2"/>
  <c r="AK33" i="2"/>
  <c r="AL32" i="2"/>
  <c r="AK32" i="2"/>
  <c r="AK35" i="2" s="1"/>
  <c r="AM31" i="2"/>
  <c r="AM30" i="2"/>
  <c r="AM32" i="2" s="1"/>
  <c r="AL29" i="2"/>
  <c r="AL35" i="2" s="1"/>
  <c r="AK29" i="2"/>
  <c r="AM28" i="2"/>
  <c r="AM27" i="2"/>
  <c r="AM29" i="2" s="1"/>
  <c r="AL26" i="2"/>
  <c r="AK26" i="2"/>
  <c r="AM25" i="2"/>
  <c r="AM34" i="2" s="1"/>
  <c r="AM24" i="2"/>
  <c r="AM26" i="2" s="1"/>
  <c r="AM35" i="2" s="1"/>
  <c r="AM22" i="2"/>
  <c r="AL22" i="2"/>
  <c r="AK22" i="2"/>
  <c r="AL21" i="2"/>
  <c r="AL3" i="2" s="1"/>
  <c r="AL5" i="2" s="1"/>
  <c r="AK21" i="2"/>
  <c r="AL20" i="2"/>
  <c r="AK20" i="2"/>
  <c r="AM19" i="2"/>
  <c r="AM18" i="2"/>
  <c r="AM20" i="2" s="1"/>
  <c r="AL17" i="2"/>
  <c r="AK17" i="2"/>
  <c r="AM16" i="2"/>
  <c r="AM15" i="2"/>
  <c r="AM17" i="2" s="1"/>
  <c r="AL14" i="2"/>
  <c r="AK14" i="2"/>
  <c r="AM13" i="2"/>
  <c r="AM12" i="2"/>
  <c r="AM14" i="2" s="1"/>
  <c r="AL11" i="2"/>
  <c r="AK11" i="2"/>
  <c r="AM10" i="2"/>
  <c r="AM9" i="2"/>
  <c r="AM11" i="2" s="1"/>
  <c r="AL23" i="2"/>
  <c r="AK23" i="2"/>
  <c r="AM7" i="2"/>
  <c r="AM6" i="2"/>
  <c r="AM23" i="2" s="1"/>
  <c r="AL4" i="2"/>
  <c r="AK4" i="2"/>
  <c r="AM4" i="2" s="1"/>
  <c r="AK3" i="2"/>
  <c r="AK5" i="2" s="1"/>
  <c r="AI77" i="2"/>
  <c r="AH77" i="2"/>
  <c r="AJ76" i="2"/>
  <c r="AJ75" i="2"/>
  <c r="AJ77" i="2" s="1"/>
  <c r="AI74" i="2"/>
  <c r="AH74" i="2"/>
  <c r="AJ73" i="2"/>
  <c r="AJ72" i="2"/>
  <c r="AJ74" i="2" s="1"/>
  <c r="AI71" i="2"/>
  <c r="AH71" i="2"/>
  <c r="AJ70" i="2"/>
  <c r="AJ69" i="2"/>
  <c r="AJ71" i="2" s="1"/>
  <c r="AI67" i="2"/>
  <c r="AH67" i="2"/>
  <c r="AI66" i="2"/>
  <c r="AH66" i="2"/>
  <c r="AI65" i="2"/>
  <c r="AH65" i="2"/>
  <c r="AJ64" i="2"/>
  <c r="AJ67" i="2" s="1"/>
  <c r="AJ63" i="2"/>
  <c r="AJ65" i="2" s="1"/>
  <c r="AI62" i="2"/>
  <c r="AI68" i="2" s="1"/>
  <c r="AH62" i="2"/>
  <c r="AH68" i="2" s="1"/>
  <c r="AJ61" i="2"/>
  <c r="AJ60" i="2"/>
  <c r="AJ66" i="2" s="1"/>
  <c r="AI59" i="2"/>
  <c r="AH59" i="2"/>
  <c r="AJ58" i="2"/>
  <c r="AJ57" i="2"/>
  <c r="AJ59" i="2" s="1"/>
  <c r="AI55" i="2"/>
  <c r="AH55" i="2"/>
  <c r="AI54" i="2"/>
  <c r="AH54" i="2"/>
  <c r="AI53" i="2"/>
  <c r="AH53" i="2"/>
  <c r="AJ52" i="2"/>
  <c r="AJ55" i="2" s="1"/>
  <c r="AJ51" i="2"/>
  <c r="AJ53" i="2" s="1"/>
  <c r="AI50" i="2"/>
  <c r="AI56" i="2" s="1"/>
  <c r="AH50" i="2"/>
  <c r="AH56" i="2" s="1"/>
  <c r="AJ49" i="2"/>
  <c r="AJ48" i="2"/>
  <c r="AJ54" i="2" s="1"/>
  <c r="AI47" i="2"/>
  <c r="AI46" i="2"/>
  <c r="AH46" i="2"/>
  <c r="AI45" i="2"/>
  <c r="AH45" i="2"/>
  <c r="AI44" i="2"/>
  <c r="AH44" i="2"/>
  <c r="AJ43" i="2"/>
  <c r="AJ42" i="2"/>
  <c r="AJ44" i="2" s="1"/>
  <c r="AI41" i="2"/>
  <c r="AH41" i="2"/>
  <c r="AJ40" i="2"/>
  <c r="AJ46" i="2" s="1"/>
  <c r="AJ39" i="2"/>
  <c r="AJ41" i="2" s="1"/>
  <c r="AI38" i="2"/>
  <c r="AH38" i="2"/>
  <c r="AH47" i="2" s="1"/>
  <c r="AJ37" i="2"/>
  <c r="AJ36" i="2"/>
  <c r="AJ45" i="2" s="1"/>
  <c r="AI35" i="2"/>
  <c r="AI34" i="2"/>
  <c r="AH34" i="2"/>
  <c r="AI33" i="2"/>
  <c r="AH33" i="2"/>
  <c r="AI32" i="2"/>
  <c r="AH32" i="2"/>
  <c r="AJ31" i="2"/>
  <c r="AJ30" i="2"/>
  <c r="AJ32" i="2" s="1"/>
  <c r="AI29" i="2"/>
  <c r="AH29" i="2"/>
  <c r="AJ28" i="2"/>
  <c r="AJ34" i="2" s="1"/>
  <c r="AJ27" i="2"/>
  <c r="AJ29" i="2" s="1"/>
  <c r="AI26" i="2"/>
  <c r="AH26" i="2"/>
  <c r="AH35" i="2" s="1"/>
  <c r="AJ25" i="2"/>
  <c r="AJ24" i="2"/>
  <c r="AJ33" i="2" s="1"/>
  <c r="AI22" i="2"/>
  <c r="AI4" i="2" s="1"/>
  <c r="AH22" i="2"/>
  <c r="AH4" i="2" s="1"/>
  <c r="AJ4" i="2" s="1"/>
  <c r="AI21" i="2"/>
  <c r="AH21" i="2"/>
  <c r="AH3" i="2" s="1"/>
  <c r="AI20" i="2"/>
  <c r="AH20" i="2"/>
  <c r="AJ19" i="2"/>
  <c r="AJ18" i="2"/>
  <c r="AJ20" i="2" s="1"/>
  <c r="AI17" i="2"/>
  <c r="AH17" i="2"/>
  <c r="AJ16" i="2"/>
  <c r="AJ15" i="2"/>
  <c r="AJ17" i="2" s="1"/>
  <c r="AI14" i="2"/>
  <c r="AH14" i="2"/>
  <c r="AJ13" i="2"/>
  <c r="AJ12" i="2"/>
  <c r="AJ14" i="2" s="1"/>
  <c r="AI11" i="2"/>
  <c r="AI23" i="2" s="1"/>
  <c r="AH11" i="2"/>
  <c r="AJ10" i="2"/>
  <c r="AJ9" i="2"/>
  <c r="AJ11" i="2" s="1"/>
  <c r="AH23" i="2"/>
  <c r="AJ7" i="2"/>
  <c r="AJ22" i="2" s="1"/>
  <c r="AJ6" i="2"/>
  <c r="AJ21" i="2" s="1"/>
  <c r="AI3" i="2"/>
  <c r="AF77" i="2"/>
  <c r="AE77" i="2"/>
  <c r="AG76" i="2"/>
  <c r="AG75" i="2"/>
  <c r="AG77" i="2" s="1"/>
  <c r="AF74" i="2"/>
  <c r="AE74" i="2"/>
  <c r="AG73" i="2"/>
  <c r="AG72" i="2"/>
  <c r="AG74" i="2" s="1"/>
  <c r="AF71" i="2"/>
  <c r="AE71" i="2"/>
  <c r="AG70" i="2"/>
  <c r="AG69" i="2"/>
  <c r="AG71" i="2" s="1"/>
  <c r="AF67" i="2"/>
  <c r="AE67" i="2"/>
  <c r="AF66" i="2"/>
  <c r="AE66" i="2"/>
  <c r="AF65" i="2"/>
  <c r="AE65" i="2"/>
  <c r="AG64" i="2"/>
  <c r="AG67" i="2" s="1"/>
  <c r="AG63" i="2"/>
  <c r="AG65" i="2" s="1"/>
  <c r="AF62" i="2"/>
  <c r="AF68" i="2" s="1"/>
  <c r="AE62" i="2"/>
  <c r="AE68" i="2" s="1"/>
  <c r="AG61" i="2"/>
  <c r="AG60" i="2"/>
  <c r="AG66" i="2" s="1"/>
  <c r="AF59" i="2"/>
  <c r="AE59" i="2"/>
  <c r="AG58" i="2"/>
  <c r="AG57" i="2"/>
  <c r="AG59" i="2" s="1"/>
  <c r="AF55" i="2"/>
  <c r="AE55" i="2"/>
  <c r="AF54" i="2"/>
  <c r="AE54" i="2"/>
  <c r="AF53" i="2"/>
  <c r="AE53" i="2"/>
  <c r="AG52" i="2"/>
  <c r="AG55" i="2" s="1"/>
  <c r="AG51" i="2"/>
  <c r="AG53" i="2" s="1"/>
  <c r="AF50" i="2"/>
  <c r="AF56" i="2" s="1"/>
  <c r="AE50" i="2"/>
  <c r="AE56" i="2" s="1"/>
  <c r="AG49" i="2"/>
  <c r="AG48" i="2"/>
  <c r="AG54" i="2" s="1"/>
  <c r="AF47" i="2"/>
  <c r="AF46" i="2"/>
  <c r="AE46" i="2"/>
  <c r="AF45" i="2"/>
  <c r="AE45" i="2"/>
  <c r="AF44" i="2"/>
  <c r="AE44" i="2"/>
  <c r="AG43" i="2"/>
  <c r="AG42" i="2"/>
  <c r="AG44" i="2" s="1"/>
  <c r="AF41" i="2"/>
  <c r="AE41" i="2"/>
  <c r="AG40" i="2"/>
  <c r="AG39" i="2"/>
  <c r="AG41" i="2" s="1"/>
  <c r="AF38" i="2"/>
  <c r="AE38" i="2"/>
  <c r="AE47" i="2" s="1"/>
  <c r="AG37" i="2"/>
  <c r="AG46" i="2" s="1"/>
  <c r="AG36" i="2"/>
  <c r="AG45" i="2" s="1"/>
  <c r="AF35" i="2"/>
  <c r="AF34" i="2"/>
  <c r="AE34" i="2"/>
  <c r="AF33" i="2"/>
  <c r="AE33" i="2"/>
  <c r="AF32" i="2"/>
  <c r="AE32" i="2"/>
  <c r="AG31" i="2"/>
  <c r="AG30" i="2"/>
  <c r="AG32" i="2" s="1"/>
  <c r="AF29" i="2"/>
  <c r="AE29" i="2"/>
  <c r="AG28" i="2"/>
  <c r="AG27" i="2"/>
  <c r="AG29" i="2" s="1"/>
  <c r="AF26" i="2"/>
  <c r="AE26" i="2"/>
  <c r="AE35" i="2" s="1"/>
  <c r="AG25" i="2"/>
  <c r="AG34" i="2" s="1"/>
  <c r="AG24" i="2"/>
  <c r="AG33" i="2" s="1"/>
  <c r="AF22" i="2"/>
  <c r="AF4" i="2" s="1"/>
  <c r="AE22" i="2"/>
  <c r="AE4" i="2" s="1"/>
  <c r="AG4" i="2" s="1"/>
  <c r="AF21" i="2"/>
  <c r="AE21" i="2"/>
  <c r="AE3" i="2" s="1"/>
  <c r="AF20" i="2"/>
  <c r="AE20" i="2"/>
  <c r="AG19" i="2"/>
  <c r="AG18" i="2"/>
  <c r="AG20" i="2" s="1"/>
  <c r="AF17" i="2"/>
  <c r="AE17" i="2"/>
  <c r="AG16" i="2"/>
  <c r="AG15" i="2"/>
  <c r="AG17" i="2" s="1"/>
  <c r="AF14" i="2"/>
  <c r="AE14" i="2"/>
  <c r="AG13" i="2"/>
  <c r="AG12" i="2"/>
  <c r="AG14" i="2" s="1"/>
  <c r="AF11" i="2"/>
  <c r="AF23" i="2" s="1"/>
  <c r="AE11" i="2"/>
  <c r="AG10" i="2"/>
  <c r="AG9" i="2"/>
  <c r="AG11" i="2" s="1"/>
  <c r="AE23" i="2"/>
  <c r="AG7" i="2"/>
  <c r="AG22" i="2" s="1"/>
  <c r="AG6" i="2"/>
  <c r="AG21" i="2" s="1"/>
  <c r="AF3" i="2"/>
  <c r="AF5" i="2" s="1"/>
  <c r="AC77" i="2"/>
  <c r="AB77" i="2"/>
  <c r="AD76" i="2"/>
  <c r="AD75" i="2"/>
  <c r="AD77" i="2" s="1"/>
  <c r="AC74" i="2"/>
  <c r="AB74" i="2"/>
  <c r="AD73" i="2"/>
  <c r="AD72" i="2"/>
  <c r="AD74" i="2" s="1"/>
  <c r="AC71" i="2"/>
  <c r="AB71" i="2"/>
  <c r="AD70" i="2"/>
  <c r="AD69" i="2"/>
  <c r="AD71" i="2" s="1"/>
  <c r="AC68" i="2"/>
  <c r="AB68" i="2"/>
  <c r="AC67" i="2"/>
  <c r="AB67" i="2"/>
  <c r="AC66" i="2"/>
  <c r="AB66" i="2"/>
  <c r="AC65" i="2"/>
  <c r="AB65" i="2"/>
  <c r="AD64" i="2"/>
  <c r="AD63" i="2"/>
  <c r="AD65" i="2" s="1"/>
  <c r="AC62" i="2"/>
  <c r="AB62" i="2"/>
  <c r="AD61" i="2"/>
  <c r="AD67" i="2" s="1"/>
  <c r="AD60" i="2"/>
  <c r="AD66" i="2" s="1"/>
  <c r="AC59" i="2"/>
  <c r="AB59" i="2"/>
  <c r="AD58" i="2"/>
  <c r="AD57" i="2"/>
  <c r="AD59" i="2" s="1"/>
  <c r="AC56" i="2"/>
  <c r="AB56" i="2"/>
  <c r="AC55" i="2"/>
  <c r="AB55" i="2"/>
  <c r="AB4" i="2" s="1"/>
  <c r="AD4" i="2" s="1"/>
  <c r="AC54" i="2"/>
  <c r="AB54" i="2"/>
  <c r="AC53" i="2"/>
  <c r="AB53" i="2"/>
  <c r="AD52" i="2"/>
  <c r="AD51" i="2"/>
  <c r="AD53" i="2" s="1"/>
  <c r="AC50" i="2"/>
  <c r="AB50" i="2"/>
  <c r="AD49" i="2"/>
  <c r="AD55" i="2" s="1"/>
  <c r="AD48" i="2"/>
  <c r="AD54" i="2" s="1"/>
  <c r="AB47" i="2"/>
  <c r="AC46" i="2"/>
  <c r="AB46" i="2"/>
  <c r="AC45" i="2"/>
  <c r="AB45" i="2"/>
  <c r="AC44" i="2"/>
  <c r="AB44" i="2"/>
  <c r="AD43" i="2"/>
  <c r="AD42" i="2"/>
  <c r="AD44" i="2" s="1"/>
  <c r="AC41" i="2"/>
  <c r="AC47" i="2" s="1"/>
  <c r="AB41" i="2"/>
  <c r="AD40" i="2"/>
  <c r="AD39" i="2"/>
  <c r="AD45" i="2" s="1"/>
  <c r="AC38" i="2"/>
  <c r="AB38" i="2"/>
  <c r="AD37" i="2"/>
  <c r="AD46" i="2" s="1"/>
  <c r="AD36" i="2"/>
  <c r="AD38" i="2" s="1"/>
  <c r="AB35" i="2"/>
  <c r="AC34" i="2"/>
  <c r="AB34" i="2"/>
  <c r="AC33" i="2"/>
  <c r="AB33" i="2"/>
  <c r="AC32" i="2"/>
  <c r="AB32" i="2"/>
  <c r="AD31" i="2"/>
  <c r="AD30" i="2"/>
  <c r="AD32" i="2" s="1"/>
  <c r="AC29" i="2"/>
  <c r="AC35" i="2" s="1"/>
  <c r="AB29" i="2"/>
  <c r="AD28" i="2"/>
  <c r="AD27" i="2"/>
  <c r="AD33" i="2" s="1"/>
  <c r="AC26" i="2"/>
  <c r="AB26" i="2"/>
  <c r="AD25" i="2"/>
  <c r="AD34" i="2" s="1"/>
  <c r="AD24" i="2"/>
  <c r="AD26" i="2" s="1"/>
  <c r="AC22" i="2"/>
  <c r="AB22" i="2"/>
  <c r="AC21" i="2"/>
  <c r="AC3" i="2" s="1"/>
  <c r="AC5" i="2" s="1"/>
  <c r="AB21" i="2"/>
  <c r="AC20" i="2"/>
  <c r="AB20" i="2"/>
  <c r="AD19" i="2"/>
  <c r="AD18" i="2"/>
  <c r="AD20" i="2" s="1"/>
  <c r="AC17" i="2"/>
  <c r="AB17" i="2"/>
  <c r="AD16" i="2"/>
  <c r="AD15" i="2"/>
  <c r="AD21" i="2" s="1"/>
  <c r="AC14" i="2"/>
  <c r="AB14" i="2"/>
  <c r="AD13" i="2"/>
  <c r="AD22" i="2" s="1"/>
  <c r="AD12" i="2"/>
  <c r="AD14" i="2" s="1"/>
  <c r="AC11" i="2"/>
  <c r="AB11" i="2"/>
  <c r="AB23" i="2" s="1"/>
  <c r="AD10" i="2"/>
  <c r="AD9" i="2"/>
  <c r="AD11" i="2" s="1"/>
  <c r="AC23" i="2"/>
  <c r="AD7" i="2"/>
  <c r="AD6" i="2"/>
  <c r="AC4" i="2"/>
  <c r="AB3" i="2"/>
  <c r="AB5" i="2" s="1"/>
  <c r="Z77" i="2"/>
  <c r="Y77" i="2"/>
  <c r="AA76" i="2"/>
  <c r="AA75" i="2"/>
  <c r="AA77" i="2" s="1"/>
  <c r="Z74" i="2"/>
  <c r="Y74" i="2"/>
  <c r="AA73" i="2"/>
  <c r="AA72" i="2"/>
  <c r="AA74" i="2" s="1"/>
  <c r="Z71" i="2"/>
  <c r="Y71" i="2"/>
  <c r="AA70" i="2"/>
  <c r="AA69" i="2"/>
  <c r="AA71" i="2" s="1"/>
  <c r="Z68" i="2"/>
  <c r="Z67" i="2"/>
  <c r="Y67" i="2"/>
  <c r="Z66" i="2"/>
  <c r="Y66" i="2"/>
  <c r="Z65" i="2"/>
  <c r="Y65" i="2"/>
  <c r="AA64" i="2"/>
  <c r="AA63" i="2"/>
  <c r="AA65" i="2" s="1"/>
  <c r="Z62" i="2"/>
  <c r="Y62" i="2"/>
  <c r="Y68" i="2" s="1"/>
  <c r="AA61" i="2"/>
  <c r="AA67" i="2" s="1"/>
  <c r="AA60" i="2"/>
  <c r="AA66" i="2" s="1"/>
  <c r="Z59" i="2"/>
  <c r="Y59" i="2"/>
  <c r="AA58" i="2"/>
  <c r="AA57" i="2"/>
  <c r="AA59" i="2" s="1"/>
  <c r="Z56" i="2"/>
  <c r="Z55" i="2"/>
  <c r="Y55" i="2"/>
  <c r="Z54" i="2"/>
  <c r="Y54" i="2"/>
  <c r="Z53" i="2"/>
  <c r="Y53" i="2"/>
  <c r="AA52" i="2"/>
  <c r="AA51" i="2"/>
  <c r="AA53" i="2" s="1"/>
  <c r="Z50" i="2"/>
  <c r="Y50" i="2"/>
  <c r="Y56" i="2" s="1"/>
  <c r="AA49" i="2"/>
  <c r="AA55" i="2" s="1"/>
  <c r="AA48" i="2"/>
  <c r="AA54" i="2" s="1"/>
  <c r="Y47" i="2"/>
  <c r="Z46" i="2"/>
  <c r="Y46" i="2"/>
  <c r="Z45" i="2"/>
  <c r="Y45" i="2"/>
  <c r="Z44" i="2"/>
  <c r="Z47" i="2" s="1"/>
  <c r="Y44" i="2"/>
  <c r="AA43" i="2"/>
  <c r="AA42" i="2"/>
  <c r="AA44" i="2" s="1"/>
  <c r="Z41" i="2"/>
  <c r="Y41" i="2"/>
  <c r="AA40" i="2"/>
  <c r="AA39" i="2"/>
  <c r="AA45" i="2" s="1"/>
  <c r="Z38" i="2"/>
  <c r="Y38" i="2"/>
  <c r="AA37" i="2"/>
  <c r="AA46" i="2" s="1"/>
  <c r="AA36" i="2"/>
  <c r="AA38" i="2" s="1"/>
  <c r="Y35" i="2"/>
  <c r="Z34" i="2"/>
  <c r="Y34" i="2"/>
  <c r="Z33" i="2"/>
  <c r="Y33" i="2"/>
  <c r="Z32" i="2"/>
  <c r="Z35" i="2" s="1"/>
  <c r="Y32" i="2"/>
  <c r="AA31" i="2"/>
  <c r="AA30" i="2"/>
  <c r="AA32" i="2" s="1"/>
  <c r="Z29" i="2"/>
  <c r="Y29" i="2"/>
  <c r="AA28" i="2"/>
  <c r="AA27" i="2"/>
  <c r="AA33" i="2" s="1"/>
  <c r="Z26" i="2"/>
  <c r="Y26" i="2"/>
  <c r="AA25" i="2"/>
  <c r="AA34" i="2" s="1"/>
  <c r="AA24" i="2"/>
  <c r="AA26" i="2" s="1"/>
  <c r="Z22" i="2"/>
  <c r="Y22" i="2"/>
  <c r="Y4" i="2" s="1"/>
  <c r="AA4" i="2" s="1"/>
  <c r="Z21" i="2"/>
  <c r="Y21" i="2"/>
  <c r="Z20" i="2"/>
  <c r="Y20" i="2"/>
  <c r="AA19" i="2"/>
  <c r="AA18" i="2"/>
  <c r="AA20" i="2" s="1"/>
  <c r="Z17" i="2"/>
  <c r="Y17" i="2"/>
  <c r="AA16" i="2"/>
  <c r="AA15" i="2"/>
  <c r="AA21" i="2" s="1"/>
  <c r="Z14" i="2"/>
  <c r="Y14" i="2"/>
  <c r="AA13" i="2"/>
  <c r="AA12" i="2"/>
  <c r="AA14" i="2" s="1"/>
  <c r="Z11" i="2"/>
  <c r="Y11" i="2"/>
  <c r="Y23" i="2" s="1"/>
  <c r="AA10" i="2"/>
  <c r="AA9" i="2"/>
  <c r="AA11" i="2" s="1"/>
  <c r="Z23" i="2"/>
  <c r="AA7" i="2"/>
  <c r="AA22" i="2" s="1"/>
  <c r="AA6" i="2"/>
  <c r="Z4" i="2"/>
  <c r="Z3" i="2"/>
  <c r="Z5" i="2" s="1"/>
  <c r="Y3" i="2"/>
  <c r="W77" i="2"/>
  <c r="V77" i="2"/>
  <c r="X76" i="2"/>
  <c r="X75" i="2"/>
  <c r="X77" i="2" s="1"/>
  <c r="W74" i="2"/>
  <c r="V74" i="2"/>
  <c r="X73" i="2"/>
  <c r="X72" i="2"/>
  <c r="X74" i="2" s="1"/>
  <c r="W71" i="2"/>
  <c r="V71" i="2"/>
  <c r="X70" i="2"/>
  <c r="X69" i="2"/>
  <c r="X71" i="2" s="1"/>
  <c r="V68" i="2"/>
  <c r="W67" i="2"/>
  <c r="V67" i="2"/>
  <c r="W66" i="2"/>
  <c r="V66" i="2"/>
  <c r="W65" i="2"/>
  <c r="W68" i="2" s="1"/>
  <c r="V65" i="2"/>
  <c r="X64" i="2"/>
  <c r="X63" i="2"/>
  <c r="X65" i="2" s="1"/>
  <c r="W62" i="2"/>
  <c r="V62" i="2"/>
  <c r="X61" i="2"/>
  <c r="X67" i="2" s="1"/>
  <c r="X60" i="2"/>
  <c r="X66" i="2" s="1"/>
  <c r="W59" i="2"/>
  <c r="V59" i="2"/>
  <c r="X58" i="2"/>
  <c r="X57" i="2"/>
  <c r="X59" i="2" s="1"/>
  <c r="V56" i="2"/>
  <c r="W55" i="2"/>
  <c r="V55" i="2"/>
  <c r="W54" i="2"/>
  <c r="V54" i="2"/>
  <c r="W53" i="2"/>
  <c r="W56" i="2" s="1"/>
  <c r="V53" i="2"/>
  <c r="X52" i="2"/>
  <c r="X51" i="2"/>
  <c r="X53" i="2" s="1"/>
  <c r="W50" i="2"/>
  <c r="V50" i="2"/>
  <c r="X49" i="2"/>
  <c r="X55" i="2" s="1"/>
  <c r="X48" i="2"/>
  <c r="X54" i="2" s="1"/>
  <c r="X46" i="2"/>
  <c r="W46" i="2"/>
  <c r="V46" i="2"/>
  <c r="W45" i="2"/>
  <c r="V45" i="2"/>
  <c r="W44" i="2"/>
  <c r="V44" i="2"/>
  <c r="V47" i="2" s="1"/>
  <c r="X43" i="2"/>
  <c r="X42" i="2"/>
  <c r="X44" i="2" s="1"/>
  <c r="W41" i="2"/>
  <c r="W47" i="2" s="1"/>
  <c r="V41" i="2"/>
  <c r="X40" i="2"/>
  <c r="X39" i="2"/>
  <c r="X41" i="2" s="1"/>
  <c r="W38" i="2"/>
  <c r="V38" i="2"/>
  <c r="X37" i="2"/>
  <c r="X36" i="2"/>
  <c r="X45" i="2" s="1"/>
  <c r="X34" i="2"/>
  <c r="W34" i="2"/>
  <c r="V34" i="2"/>
  <c r="W33" i="2"/>
  <c r="V33" i="2"/>
  <c r="W32" i="2"/>
  <c r="V32" i="2"/>
  <c r="V35" i="2" s="1"/>
  <c r="X31" i="2"/>
  <c r="X30" i="2"/>
  <c r="X32" i="2" s="1"/>
  <c r="W29" i="2"/>
  <c r="W35" i="2" s="1"/>
  <c r="V29" i="2"/>
  <c r="X28" i="2"/>
  <c r="X27" i="2"/>
  <c r="X29" i="2" s="1"/>
  <c r="W26" i="2"/>
  <c r="V26" i="2"/>
  <c r="X25" i="2"/>
  <c r="X24" i="2"/>
  <c r="X33" i="2" s="1"/>
  <c r="X22" i="2"/>
  <c r="W22" i="2"/>
  <c r="V22" i="2"/>
  <c r="W21" i="2"/>
  <c r="W3" i="2" s="1"/>
  <c r="W5" i="2" s="1"/>
  <c r="V21" i="2"/>
  <c r="W20" i="2"/>
  <c r="V20" i="2"/>
  <c r="X19" i="2"/>
  <c r="X18" i="2"/>
  <c r="X20" i="2" s="1"/>
  <c r="W17" i="2"/>
  <c r="V17" i="2"/>
  <c r="X16" i="2"/>
  <c r="X15" i="2"/>
  <c r="X17" i="2" s="1"/>
  <c r="W14" i="2"/>
  <c r="V14" i="2"/>
  <c r="X13" i="2"/>
  <c r="X12" i="2"/>
  <c r="X21" i="2" s="1"/>
  <c r="W11" i="2"/>
  <c r="V11" i="2"/>
  <c r="X10" i="2"/>
  <c r="X9" i="2"/>
  <c r="X11" i="2" s="1"/>
  <c r="W23" i="2"/>
  <c r="V23" i="2"/>
  <c r="X7" i="2"/>
  <c r="X6" i="2"/>
  <c r="W4" i="2"/>
  <c r="V4" i="2"/>
  <c r="X4" i="2" s="1"/>
  <c r="V3" i="2"/>
  <c r="V5" i="2" s="1"/>
  <c r="T77" i="2"/>
  <c r="S77" i="2"/>
  <c r="U76" i="2"/>
  <c r="U75" i="2"/>
  <c r="U77" i="2" s="1"/>
  <c r="T74" i="2"/>
  <c r="S74" i="2"/>
  <c r="U73" i="2"/>
  <c r="U72" i="2"/>
  <c r="U74" i="2" s="1"/>
  <c r="T71" i="2"/>
  <c r="S71" i="2"/>
  <c r="U70" i="2"/>
  <c r="U69" i="2"/>
  <c r="U71" i="2" s="1"/>
  <c r="T67" i="2"/>
  <c r="S67" i="2"/>
  <c r="T66" i="2"/>
  <c r="S66" i="2"/>
  <c r="T65" i="2"/>
  <c r="S65" i="2"/>
  <c r="U64" i="2"/>
  <c r="U63" i="2"/>
  <c r="U65" i="2" s="1"/>
  <c r="T62" i="2"/>
  <c r="T68" i="2" s="1"/>
  <c r="S62" i="2"/>
  <c r="S68" i="2" s="1"/>
  <c r="U61" i="2"/>
  <c r="U67" i="2" s="1"/>
  <c r="U60" i="2"/>
  <c r="U66" i="2" s="1"/>
  <c r="T59" i="2"/>
  <c r="S59" i="2"/>
  <c r="U58" i="2"/>
  <c r="U57" i="2"/>
  <c r="U59" i="2" s="1"/>
  <c r="T55" i="2"/>
  <c r="T4" i="2" s="1"/>
  <c r="S55" i="2"/>
  <c r="T54" i="2"/>
  <c r="S54" i="2"/>
  <c r="S3" i="2" s="1"/>
  <c r="T53" i="2"/>
  <c r="S53" i="2"/>
  <c r="U52" i="2"/>
  <c r="U51" i="2"/>
  <c r="U53" i="2" s="1"/>
  <c r="T50" i="2"/>
  <c r="T56" i="2" s="1"/>
  <c r="S50" i="2"/>
  <c r="S56" i="2" s="1"/>
  <c r="U49" i="2"/>
  <c r="U55" i="2" s="1"/>
  <c r="U48" i="2"/>
  <c r="U54" i="2" s="1"/>
  <c r="T46" i="2"/>
  <c r="S46" i="2"/>
  <c r="T45" i="2"/>
  <c r="S45" i="2"/>
  <c r="T44" i="2"/>
  <c r="S44" i="2"/>
  <c r="U43" i="2"/>
  <c r="U42" i="2"/>
  <c r="U44" i="2" s="1"/>
  <c r="T41" i="2"/>
  <c r="T47" i="2" s="1"/>
  <c r="S41" i="2"/>
  <c r="U40" i="2"/>
  <c r="U46" i="2" s="1"/>
  <c r="U39" i="2"/>
  <c r="U41" i="2" s="1"/>
  <c r="T38" i="2"/>
  <c r="S38" i="2"/>
  <c r="S47" i="2" s="1"/>
  <c r="U37" i="2"/>
  <c r="U36" i="2"/>
  <c r="U45" i="2" s="1"/>
  <c r="T34" i="2"/>
  <c r="S34" i="2"/>
  <c r="T33" i="2"/>
  <c r="S33" i="2"/>
  <c r="T32" i="2"/>
  <c r="S32" i="2"/>
  <c r="U31" i="2"/>
  <c r="U30" i="2"/>
  <c r="U32" i="2" s="1"/>
  <c r="T29" i="2"/>
  <c r="T35" i="2" s="1"/>
  <c r="S29" i="2"/>
  <c r="U28" i="2"/>
  <c r="U34" i="2" s="1"/>
  <c r="U27" i="2"/>
  <c r="U29" i="2" s="1"/>
  <c r="T26" i="2"/>
  <c r="S26" i="2"/>
  <c r="S35" i="2" s="1"/>
  <c r="U25" i="2"/>
  <c r="U24" i="2"/>
  <c r="U33" i="2" s="1"/>
  <c r="T22" i="2"/>
  <c r="S22" i="2"/>
  <c r="T21" i="2"/>
  <c r="S21" i="2"/>
  <c r="T20" i="2"/>
  <c r="S20" i="2"/>
  <c r="U19" i="2"/>
  <c r="U18" i="2"/>
  <c r="U20" i="2" s="1"/>
  <c r="T17" i="2"/>
  <c r="S17" i="2"/>
  <c r="U16" i="2"/>
  <c r="U22" i="2" s="1"/>
  <c r="U15" i="2"/>
  <c r="U17" i="2" s="1"/>
  <c r="T14" i="2"/>
  <c r="S14" i="2"/>
  <c r="U13" i="2"/>
  <c r="U12" i="2"/>
  <c r="U14" i="2" s="1"/>
  <c r="T11" i="2"/>
  <c r="T23" i="2" s="1"/>
  <c r="S11" i="2"/>
  <c r="U10" i="2"/>
  <c r="U9" i="2"/>
  <c r="U11" i="2" s="1"/>
  <c r="S23" i="2"/>
  <c r="U7" i="2"/>
  <c r="U6" i="2"/>
  <c r="U21" i="2" s="1"/>
  <c r="S4" i="2"/>
  <c r="U4" i="2" s="1"/>
  <c r="T3" i="2"/>
  <c r="T5" i="2" s="1"/>
  <c r="R3" i="2"/>
  <c r="Q77" i="2"/>
  <c r="P77" i="2"/>
  <c r="R76" i="2"/>
  <c r="R75" i="2"/>
  <c r="R77" i="2" s="1"/>
  <c r="Q74" i="2"/>
  <c r="P74" i="2"/>
  <c r="R73" i="2"/>
  <c r="R72" i="2"/>
  <c r="R74" i="2" s="1"/>
  <c r="Q71" i="2"/>
  <c r="P71" i="2"/>
  <c r="R70" i="2"/>
  <c r="R69" i="2"/>
  <c r="R71" i="2" s="1"/>
  <c r="P68" i="2"/>
  <c r="Q67" i="2"/>
  <c r="P67" i="2"/>
  <c r="Q66" i="2"/>
  <c r="P66" i="2"/>
  <c r="Q65" i="2"/>
  <c r="Q68" i="2" s="1"/>
  <c r="P65" i="2"/>
  <c r="R64" i="2"/>
  <c r="R63" i="2"/>
  <c r="R65" i="2" s="1"/>
  <c r="Q62" i="2"/>
  <c r="P62" i="2"/>
  <c r="R61" i="2"/>
  <c r="R67" i="2" s="1"/>
  <c r="R60" i="2"/>
  <c r="R66" i="2" s="1"/>
  <c r="Q59" i="2"/>
  <c r="P59" i="2"/>
  <c r="R58" i="2"/>
  <c r="R57" i="2"/>
  <c r="R59" i="2" s="1"/>
  <c r="P56" i="2"/>
  <c r="Q55" i="2"/>
  <c r="Q4" i="2" s="1"/>
  <c r="P55" i="2"/>
  <c r="Q54" i="2"/>
  <c r="P54" i="2"/>
  <c r="P3" i="2" s="1"/>
  <c r="Q53" i="2"/>
  <c r="Q56" i="2" s="1"/>
  <c r="P53" i="2"/>
  <c r="R52" i="2"/>
  <c r="R51" i="2"/>
  <c r="R53" i="2" s="1"/>
  <c r="Q50" i="2"/>
  <c r="P50" i="2"/>
  <c r="R49" i="2"/>
  <c r="R55" i="2" s="1"/>
  <c r="R48" i="2"/>
  <c r="R54" i="2" s="1"/>
  <c r="R46" i="2"/>
  <c r="Q46" i="2"/>
  <c r="P46" i="2"/>
  <c r="Q45" i="2"/>
  <c r="P45" i="2"/>
  <c r="Q44" i="2"/>
  <c r="P44" i="2"/>
  <c r="R43" i="2"/>
  <c r="R42" i="2"/>
  <c r="R44" i="2" s="1"/>
  <c r="Q41" i="2"/>
  <c r="Q47" i="2" s="1"/>
  <c r="P41" i="2"/>
  <c r="R40" i="2"/>
  <c r="R39" i="2"/>
  <c r="R41" i="2" s="1"/>
  <c r="Q38" i="2"/>
  <c r="P38" i="2"/>
  <c r="P47" i="2" s="1"/>
  <c r="R37" i="2"/>
  <c r="R36" i="2"/>
  <c r="R45" i="2" s="1"/>
  <c r="R34" i="2"/>
  <c r="Q34" i="2"/>
  <c r="P34" i="2"/>
  <c r="Q33" i="2"/>
  <c r="P33" i="2"/>
  <c r="Q32" i="2"/>
  <c r="P32" i="2"/>
  <c r="R31" i="2"/>
  <c r="R30" i="2"/>
  <c r="R32" i="2" s="1"/>
  <c r="Q29" i="2"/>
  <c r="Q35" i="2" s="1"/>
  <c r="P29" i="2"/>
  <c r="R28" i="2"/>
  <c r="R27" i="2"/>
  <c r="R29" i="2" s="1"/>
  <c r="Q26" i="2"/>
  <c r="P26" i="2"/>
  <c r="P35" i="2" s="1"/>
  <c r="R25" i="2"/>
  <c r="R24" i="2"/>
  <c r="R33" i="2" s="1"/>
  <c r="R22" i="2"/>
  <c r="Q22" i="2"/>
  <c r="P22" i="2"/>
  <c r="Q21" i="2"/>
  <c r="Q3" i="2" s="1"/>
  <c r="Q5" i="2" s="1"/>
  <c r="P21" i="2"/>
  <c r="Q20" i="2"/>
  <c r="P20" i="2"/>
  <c r="R19" i="2"/>
  <c r="R18" i="2"/>
  <c r="R20" i="2" s="1"/>
  <c r="Q17" i="2"/>
  <c r="Q23" i="2" s="1"/>
  <c r="P17" i="2"/>
  <c r="R16" i="2"/>
  <c r="R15" i="2"/>
  <c r="R17" i="2" s="1"/>
  <c r="Q14" i="2"/>
  <c r="P14" i="2"/>
  <c r="R13" i="2"/>
  <c r="R12" i="2"/>
  <c r="R14" i="2" s="1"/>
  <c r="Q11" i="2"/>
  <c r="P11" i="2"/>
  <c r="R10" i="2"/>
  <c r="R9" i="2"/>
  <c r="R11" i="2" s="1"/>
  <c r="P23" i="2"/>
  <c r="R7" i="2"/>
  <c r="R6" i="2"/>
  <c r="R21" i="2" s="1"/>
  <c r="P4" i="2"/>
  <c r="R4" i="2" s="1"/>
  <c r="N77" i="2"/>
  <c r="M77" i="2"/>
  <c r="O76" i="2"/>
  <c r="O75" i="2"/>
  <c r="O77" i="2" s="1"/>
  <c r="N74" i="2"/>
  <c r="M74" i="2"/>
  <c r="O73" i="2"/>
  <c r="O72" i="2"/>
  <c r="O74" i="2" s="1"/>
  <c r="N71" i="2"/>
  <c r="M71" i="2"/>
  <c r="O70" i="2"/>
  <c r="O69" i="2"/>
  <c r="O71" i="2" s="1"/>
  <c r="N67" i="2"/>
  <c r="M67" i="2"/>
  <c r="N66" i="2"/>
  <c r="M66" i="2"/>
  <c r="N65" i="2"/>
  <c r="M65" i="2"/>
  <c r="O64" i="2"/>
  <c r="O63" i="2"/>
  <c r="O65" i="2" s="1"/>
  <c r="N62" i="2"/>
  <c r="N68" i="2" s="1"/>
  <c r="M62" i="2"/>
  <c r="M68" i="2" s="1"/>
  <c r="O61" i="2"/>
  <c r="O67" i="2" s="1"/>
  <c r="O60" i="2"/>
  <c r="O66" i="2" s="1"/>
  <c r="N59" i="2"/>
  <c r="M59" i="2"/>
  <c r="O58" i="2"/>
  <c r="O57" i="2"/>
  <c r="O59" i="2" s="1"/>
  <c r="N55" i="2"/>
  <c r="N4" i="2" s="1"/>
  <c r="M55" i="2"/>
  <c r="N54" i="2"/>
  <c r="M54" i="2"/>
  <c r="M3" i="2" s="1"/>
  <c r="N53" i="2"/>
  <c r="M53" i="2"/>
  <c r="O52" i="2"/>
  <c r="O51" i="2"/>
  <c r="O53" i="2" s="1"/>
  <c r="N50" i="2"/>
  <c r="N56" i="2" s="1"/>
  <c r="M50" i="2"/>
  <c r="M56" i="2" s="1"/>
  <c r="O49" i="2"/>
  <c r="O55" i="2" s="1"/>
  <c r="O48" i="2"/>
  <c r="O54" i="2" s="1"/>
  <c r="N47" i="2"/>
  <c r="N46" i="2"/>
  <c r="M46" i="2"/>
  <c r="N45" i="2"/>
  <c r="M45" i="2"/>
  <c r="N44" i="2"/>
  <c r="M44" i="2"/>
  <c r="O43" i="2"/>
  <c r="O42" i="2"/>
  <c r="O44" i="2" s="1"/>
  <c r="N41" i="2"/>
  <c r="M41" i="2"/>
  <c r="O40" i="2"/>
  <c r="O39" i="2"/>
  <c r="O41" i="2" s="1"/>
  <c r="N38" i="2"/>
  <c r="M38" i="2"/>
  <c r="M47" i="2" s="1"/>
  <c r="O37" i="2"/>
  <c r="O46" i="2" s="1"/>
  <c r="O36" i="2"/>
  <c r="O45" i="2" s="1"/>
  <c r="N35" i="2"/>
  <c r="N34" i="2"/>
  <c r="M34" i="2"/>
  <c r="N33" i="2"/>
  <c r="M33" i="2"/>
  <c r="N32" i="2"/>
  <c r="M32" i="2"/>
  <c r="O31" i="2"/>
  <c r="O30" i="2"/>
  <c r="O32" i="2" s="1"/>
  <c r="N29" i="2"/>
  <c r="M29" i="2"/>
  <c r="O28" i="2"/>
  <c r="O27" i="2"/>
  <c r="O29" i="2" s="1"/>
  <c r="N26" i="2"/>
  <c r="M26" i="2"/>
  <c r="M35" i="2" s="1"/>
  <c r="O25" i="2"/>
  <c r="O34" i="2" s="1"/>
  <c r="O24" i="2"/>
  <c r="O33" i="2" s="1"/>
  <c r="N22" i="2"/>
  <c r="M22" i="2"/>
  <c r="M4" i="2" s="1"/>
  <c r="O4" i="2" s="1"/>
  <c r="N21" i="2"/>
  <c r="M21" i="2"/>
  <c r="N20" i="2"/>
  <c r="M20" i="2"/>
  <c r="O19" i="2"/>
  <c r="O18" i="2"/>
  <c r="O20" i="2" s="1"/>
  <c r="N17" i="2"/>
  <c r="M17" i="2"/>
  <c r="O16" i="2"/>
  <c r="O15" i="2"/>
  <c r="O17" i="2" s="1"/>
  <c r="N14" i="2"/>
  <c r="M14" i="2"/>
  <c r="O13" i="2"/>
  <c r="O12" i="2"/>
  <c r="O14" i="2" s="1"/>
  <c r="N11" i="2"/>
  <c r="N23" i="2" s="1"/>
  <c r="M11" i="2"/>
  <c r="O10" i="2"/>
  <c r="O9" i="2"/>
  <c r="O11" i="2" s="1"/>
  <c r="M23" i="2"/>
  <c r="O7" i="2"/>
  <c r="O22" i="2" s="1"/>
  <c r="O6" i="2"/>
  <c r="O21" i="2" s="1"/>
  <c r="N3" i="2"/>
  <c r="N5" i="2" s="1"/>
  <c r="L76" i="2"/>
  <c r="L75" i="2"/>
  <c r="L73" i="2"/>
  <c r="L72" i="2"/>
  <c r="L70" i="2"/>
  <c r="L69" i="2"/>
  <c r="L64" i="2"/>
  <c r="L63" i="2"/>
  <c r="L61" i="2"/>
  <c r="L67" i="2" s="1"/>
  <c r="L60" i="2"/>
  <c r="L58" i="2"/>
  <c r="L57" i="2"/>
  <c r="L59" i="2" s="1"/>
  <c r="L52" i="2"/>
  <c r="L51" i="2"/>
  <c r="L49" i="2"/>
  <c r="L55" i="2" s="1"/>
  <c r="L48" i="2"/>
  <c r="L43" i="2"/>
  <c r="L42" i="2"/>
  <c r="L40" i="2"/>
  <c r="L39" i="2"/>
  <c r="L41" i="2" s="1"/>
  <c r="L37" i="2"/>
  <c r="L36" i="2"/>
  <c r="L38" i="2" s="1"/>
  <c r="L31" i="2"/>
  <c r="L30" i="2"/>
  <c r="L28" i="2"/>
  <c r="L27" i="2"/>
  <c r="L29" i="2" s="1"/>
  <c r="L25" i="2"/>
  <c r="L24" i="2"/>
  <c r="L26" i="2" s="1"/>
  <c r="K4" i="2"/>
  <c r="J4" i="2"/>
  <c r="K3" i="2"/>
  <c r="J3" i="2"/>
  <c r="L19" i="2"/>
  <c r="L18" i="2"/>
  <c r="L16" i="2"/>
  <c r="L15" i="2"/>
  <c r="L17" i="2" s="1"/>
  <c r="L13" i="2"/>
  <c r="L12" i="2"/>
  <c r="L14" i="2" s="1"/>
  <c r="L10" i="2"/>
  <c r="L9" i="2"/>
  <c r="L11" i="2" s="1"/>
  <c r="H77" i="2"/>
  <c r="G77" i="2"/>
  <c r="I76" i="2"/>
  <c r="I75" i="2"/>
  <c r="I77" i="2" s="1"/>
  <c r="H74" i="2"/>
  <c r="G74" i="2"/>
  <c r="I73" i="2"/>
  <c r="I72" i="2"/>
  <c r="I74" i="2" s="1"/>
  <c r="H71" i="2"/>
  <c r="G71" i="2"/>
  <c r="I70" i="2"/>
  <c r="I69" i="2"/>
  <c r="I71" i="2" s="1"/>
  <c r="H67" i="2"/>
  <c r="G67" i="2"/>
  <c r="H66" i="2"/>
  <c r="G66" i="2"/>
  <c r="H65" i="2"/>
  <c r="G65" i="2"/>
  <c r="I64" i="2"/>
  <c r="I63" i="2"/>
  <c r="I65" i="2" s="1"/>
  <c r="H62" i="2"/>
  <c r="H68" i="2" s="1"/>
  <c r="G62" i="2"/>
  <c r="G68" i="2" s="1"/>
  <c r="I61" i="2"/>
  <c r="I67" i="2" s="1"/>
  <c r="I60" i="2"/>
  <c r="I66" i="2" s="1"/>
  <c r="H59" i="2"/>
  <c r="G59" i="2"/>
  <c r="I58" i="2"/>
  <c r="I57" i="2"/>
  <c r="I59" i="2" s="1"/>
  <c r="H55" i="2"/>
  <c r="G55" i="2"/>
  <c r="H54" i="2"/>
  <c r="G54" i="2"/>
  <c r="H53" i="2"/>
  <c r="G53" i="2"/>
  <c r="I52" i="2"/>
  <c r="I51" i="2"/>
  <c r="I53" i="2" s="1"/>
  <c r="H50" i="2"/>
  <c r="H56" i="2" s="1"/>
  <c r="G50" i="2"/>
  <c r="G56" i="2" s="1"/>
  <c r="I49" i="2"/>
  <c r="I55" i="2" s="1"/>
  <c r="I48" i="2"/>
  <c r="I54" i="2" s="1"/>
  <c r="H46" i="2"/>
  <c r="G46" i="2"/>
  <c r="H45" i="2"/>
  <c r="G45" i="2"/>
  <c r="H44" i="2"/>
  <c r="G44" i="2"/>
  <c r="I43" i="2"/>
  <c r="I42" i="2"/>
  <c r="I44" i="2" s="1"/>
  <c r="H41" i="2"/>
  <c r="G41" i="2"/>
  <c r="I40" i="2"/>
  <c r="I39" i="2"/>
  <c r="H38" i="2"/>
  <c r="G38" i="2"/>
  <c r="G47" i="2" s="1"/>
  <c r="I37" i="2"/>
  <c r="I46" i="2" s="1"/>
  <c r="I36" i="2"/>
  <c r="H34" i="2"/>
  <c r="G34" i="2"/>
  <c r="H33" i="2"/>
  <c r="G33" i="2"/>
  <c r="H32" i="2"/>
  <c r="G32" i="2"/>
  <c r="I31" i="2"/>
  <c r="I30" i="2"/>
  <c r="I32" i="2" s="1"/>
  <c r="H29" i="2"/>
  <c r="G29" i="2"/>
  <c r="I28" i="2"/>
  <c r="I27" i="2"/>
  <c r="I29" i="2" s="1"/>
  <c r="H26" i="2"/>
  <c r="H35" i="2" s="1"/>
  <c r="G26" i="2"/>
  <c r="G35" i="2" s="1"/>
  <c r="I25" i="2"/>
  <c r="I34" i="2" s="1"/>
  <c r="I24" i="2"/>
  <c r="H22" i="2"/>
  <c r="G22" i="2"/>
  <c r="H20" i="2"/>
  <c r="G20" i="2"/>
  <c r="I19" i="2"/>
  <c r="I18" i="2"/>
  <c r="H17" i="2"/>
  <c r="G17" i="2"/>
  <c r="I16" i="2"/>
  <c r="I15" i="2"/>
  <c r="H14" i="2"/>
  <c r="G14" i="2"/>
  <c r="I13" i="2"/>
  <c r="I12" i="2"/>
  <c r="I10" i="2"/>
  <c r="I9" i="2"/>
  <c r="H8" i="2"/>
  <c r="G8" i="2"/>
  <c r="I7" i="2"/>
  <c r="I6" i="2"/>
  <c r="L66" i="2" l="1"/>
  <c r="L62" i="2"/>
  <c r="L68" i="2" s="1"/>
  <c r="L34" i="2"/>
  <c r="L33" i="2"/>
  <c r="L32" i="2"/>
  <c r="L35" i="2" s="1"/>
  <c r="L22" i="2"/>
  <c r="L21" i="2"/>
  <c r="L20" i="2"/>
  <c r="L23" i="2" s="1"/>
  <c r="L46" i="2"/>
  <c r="L45" i="2"/>
  <c r="L44" i="2"/>
  <c r="L47" i="2" s="1"/>
  <c r="L54" i="2"/>
  <c r="L50" i="2"/>
  <c r="L56" i="2" s="1"/>
  <c r="L4" i="2"/>
  <c r="J5" i="2"/>
  <c r="L3" i="2"/>
  <c r="K5" i="2"/>
  <c r="I41" i="2"/>
  <c r="H47" i="2"/>
  <c r="I45" i="2"/>
  <c r="G23" i="2"/>
  <c r="I4" i="2"/>
  <c r="I5" i="2" s="1"/>
  <c r="H23" i="2"/>
  <c r="AM21" i="2"/>
  <c r="AM33" i="2"/>
  <c r="AM3" i="2"/>
  <c r="AM5" i="2" s="1"/>
  <c r="AM38" i="2"/>
  <c r="AM47" i="2" s="1"/>
  <c r="AM50" i="2"/>
  <c r="AM56" i="2" s="1"/>
  <c r="AM62" i="2"/>
  <c r="AM68" i="2" s="1"/>
  <c r="AI5" i="2"/>
  <c r="AH5" i="2"/>
  <c r="AJ3" i="2"/>
  <c r="AJ5" i="2" s="1"/>
  <c r="AJ26" i="2"/>
  <c r="AJ35" i="2" s="1"/>
  <c r="AJ38" i="2"/>
  <c r="AJ47" i="2" s="1"/>
  <c r="AJ50" i="2"/>
  <c r="AJ56" i="2" s="1"/>
  <c r="AJ62" i="2"/>
  <c r="AJ68" i="2" s="1"/>
  <c r="AJ23" i="2"/>
  <c r="AG3" i="2"/>
  <c r="AG5" i="2" s="1"/>
  <c r="AE5" i="2"/>
  <c r="AG26" i="2"/>
  <c r="AG35" i="2" s="1"/>
  <c r="AG38" i="2"/>
  <c r="AG47" i="2" s="1"/>
  <c r="AG50" i="2"/>
  <c r="AG56" i="2" s="1"/>
  <c r="AG62" i="2"/>
  <c r="AG68" i="2" s="1"/>
  <c r="AG23" i="2"/>
  <c r="AD35" i="2"/>
  <c r="AD17" i="2"/>
  <c r="AD23" i="2" s="1"/>
  <c r="AD29" i="2"/>
  <c r="AD41" i="2"/>
  <c r="AD47" i="2" s="1"/>
  <c r="AD3" i="2"/>
  <c r="AD5" i="2" s="1"/>
  <c r="AD50" i="2"/>
  <c r="AD56" i="2" s="1"/>
  <c r="AD62" i="2"/>
  <c r="AD68" i="2" s="1"/>
  <c r="AA23" i="2"/>
  <c r="AA35" i="2"/>
  <c r="Y5" i="2"/>
  <c r="AA3" i="2"/>
  <c r="AA5" i="2" s="1"/>
  <c r="AA50" i="2"/>
  <c r="AA56" i="2" s="1"/>
  <c r="AA62" i="2"/>
  <c r="AA68" i="2" s="1"/>
  <c r="AA17" i="2"/>
  <c r="AA29" i="2"/>
  <c r="AA41" i="2"/>
  <c r="AA47" i="2" s="1"/>
  <c r="X3" i="2"/>
  <c r="X5" i="2" s="1"/>
  <c r="X14" i="2"/>
  <c r="X23" i="2" s="1"/>
  <c r="X26" i="2"/>
  <c r="X35" i="2" s="1"/>
  <c r="X38" i="2"/>
  <c r="X47" i="2" s="1"/>
  <c r="X50" i="2"/>
  <c r="X56" i="2" s="1"/>
  <c r="X62" i="2"/>
  <c r="X68" i="2" s="1"/>
  <c r="S5" i="2"/>
  <c r="U3" i="2"/>
  <c r="U5" i="2" s="1"/>
  <c r="U23" i="2"/>
  <c r="U26" i="2"/>
  <c r="U35" i="2" s="1"/>
  <c r="U38" i="2"/>
  <c r="U47" i="2" s="1"/>
  <c r="U50" i="2"/>
  <c r="U56" i="2" s="1"/>
  <c r="U62" i="2"/>
  <c r="U68" i="2" s="1"/>
  <c r="P5" i="2"/>
  <c r="R5" i="2"/>
  <c r="R23" i="2"/>
  <c r="R26" i="2"/>
  <c r="R35" i="2" s="1"/>
  <c r="R38" i="2"/>
  <c r="R47" i="2" s="1"/>
  <c r="R50" i="2"/>
  <c r="R56" i="2" s="1"/>
  <c r="R62" i="2"/>
  <c r="R68" i="2" s="1"/>
  <c r="M5" i="2"/>
  <c r="O3" i="2"/>
  <c r="O5" i="2" s="1"/>
  <c r="O23" i="2"/>
  <c r="O26" i="2"/>
  <c r="O35" i="2" s="1"/>
  <c r="O38" i="2"/>
  <c r="O47" i="2" s="1"/>
  <c r="O50" i="2"/>
  <c r="O56" i="2" s="1"/>
  <c r="O62" i="2"/>
  <c r="O68" i="2" s="1"/>
  <c r="I8" i="2"/>
  <c r="I26" i="2"/>
  <c r="I38" i="2"/>
  <c r="I47" i="2" s="1"/>
  <c r="I50" i="2"/>
  <c r="I56" i="2" s="1"/>
  <c r="I62" i="2"/>
  <c r="I68" i="2" s="1"/>
  <c r="L5" i="2" l="1"/>
  <c r="G5" i="2"/>
  <c r="AO22" i="2" l="1"/>
  <c r="AO21" i="2"/>
  <c r="AN22" i="2"/>
  <c r="AN21" i="2"/>
  <c r="AN11" i="2"/>
  <c r="AO11" i="2"/>
  <c r="AO26" i="2"/>
  <c r="AN26" i="2"/>
  <c r="AO29" i="2"/>
  <c r="AN29" i="2"/>
  <c r="AO32" i="2"/>
  <c r="AN32" i="2"/>
  <c r="AO38" i="2"/>
  <c r="AN38" i="2"/>
  <c r="AO41" i="2"/>
  <c r="AN41" i="2"/>
  <c r="AO44" i="2"/>
  <c r="AN44" i="2"/>
  <c r="AO50" i="2"/>
  <c r="AN50" i="2"/>
  <c r="AP53" i="2"/>
  <c r="AO53" i="2"/>
  <c r="AN53" i="2"/>
  <c r="AO56" i="2"/>
  <c r="AN59" i="2"/>
  <c r="AO59" i="2"/>
  <c r="AP64" i="2"/>
  <c r="AP63" i="2"/>
  <c r="AP65" i="2" s="1"/>
  <c r="AP52" i="2"/>
  <c r="AP51" i="2"/>
  <c r="AP49" i="2"/>
  <c r="AP48" i="2"/>
  <c r="AP50" i="2" s="1"/>
  <c r="AP43" i="2"/>
  <c r="AP42" i="2"/>
  <c r="AP44" i="2" s="1"/>
  <c r="AP40" i="2"/>
  <c r="AP39" i="2"/>
  <c r="AP41" i="2" s="1"/>
  <c r="AP37" i="2"/>
  <c r="AP36" i="2"/>
  <c r="AP38" i="2" s="1"/>
  <c r="AP31" i="2"/>
  <c r="AP30" i="2"/>
  <c r="AP32" i="2" s="1"/>
  <c r="AP28" i="2"/>
  <c r="AP27" i="2"/>
  <c r="AP29" i="2" s="1"/>
  <c r="AP25" i="2"/>
  <c r="AP24" i="2"/>
  <c r="AP26" i="2" s="1"/>
  <c r="AP19" i="2"/>
  <c r="AP18" i="2"/>
  <c r="AP16" i="2"/>
  <c r="AP15" i="2"/>
  <c r="AP13" i="2"/>
  <c r="AP12" i="2"/>
  <c r="AP14" i="2" s="1"/>
  <c r="AP10" i="2"/>
  <c r="AP9" i="2"/>
  <c r="AP11" i="2" s="1"/>
  <c r="AP7" i="2"/>
  <c r="AP6" i="2"/>
  <c r="AP76" i="2"/>
  <c r="AP75" i="2"/>
  <c r="AP77" i="2" s="1"/>
  <c r="AP73" i="2"/>
  <c r="AP74" i="2" s="1"/>
  <c r="AP72" i="2"/>
  <c r="AP70" i="2"/>
  <c r="AP69" i="2"/>
  <c r="AP71" i="2" s="1"/>
  <c r="AP58" i="2"/>
  <c r="AP57" i="2"/>
  <c r="AP59" i="2" s="1"/>
  <c r="AP61" i="2"/>
  <c r="AP60" i="2"/>
  <c r="AP62" i="2" s="1"/>
  <c r="AP68" i="2" s="1"/>
  <c r="E10" i="2"/>
  <c r="D10" i="2"/>
  <c r="E9" i="2"/>
  <c r="D9" i="2"/>
  <c r="E11" i="2" l="1"/>
  <c r="F10" i="2"/>
  <c r="AN56" i="2"/>
  <c r="AP56" i="2"/>
  <c r="AP17" i="2"/>
  <c r="AP20" i="2"/>
  <c r="AP21" i="2"/>
  <c r="D11" i="2"/>
  <c r="F9" i="2"/>
  <c r="F11" i="2" l="1"/>
  <c r="AP23" i="2"/>
  <c r="AO77" i="2" l="1"/>
  <c r="AN77" i="2"/>
  <c r="E76" i="2"/>
  <c r="D76" i="2"/>
  <c r="E75" i="2"/>
  <c r="D75" i="2"/>
  <c r="F76" i="2" l="1"/>
  <c r="D77" i="2"/>
  <c r="E77" i="2"/>
  <c r="F75" i="2"/>
  <c r="AP22" i="2"/>
  <c r="AN14" i="2"/>
  <c r="AO14" i="2"/>
  <c r="E12" i="2"/>
  <c r="F77" i="2" l="1"/>
  <c r="D13" i="2" l="1"/>
  <c r="E13" i="2"/>
  <c r="E14" i="2" s="1"/>
  <c r="D12" i="2"/>
  <c r="F12" i="2" s="1"/>
  <c r="D7" i="2"/>
  <c r="D14" i="2" l="1"/>
  <c r="F13" i="2"/>
  <c r="F14" i="2" s="1"/>
  <c r="AN74" i="2" l="1"/>
  <c r="AO74" i="2"/>
  <c r="AN71" i="2"/>
  <c r="AO71" i="2"/>
  <c r="AN66" i="2"/>
  <c r="AO66" i="2"/>
  <c r="AP66" i="2"/>
  <c r="AN67" i="2"/>
  <c r="AO67" i="2"/>
  <c r="AP67" i="2"/>
  <c r="AN65" i="2"/>
  <c r="AO65" i="2"/>
  <c r="AN62" i="2"/>
  <c r="AN68" i="2" s="1"/>
  <c r="AO62" i="2"/>
  <c r="AO68" i="2" s="1"/>
  <c r="AN54" i="2"/>
  <c r="AO54" i="2"/>
  <c r="AP54" i="2"/>
  <c r="AN55" i="2"/>
  <c r="AO55" i="2"/>
  <c r="AP55" i="2"/>
  <c r="AN45" i="2"/>
  <c r="AO45" i="2"/>
  <c r="AP45" i="2"/>
  <c r="AN46" i="2"/>
  <c r="AO46" i="2"/>
  <c r="AP46" i="2"/>
  <c r="AN47" i="2"/>
  <c r="AN33" i="2"/>
  <c r="AO33" i="2"/>
  <c r="AP33" i="2"/>
  <c r="AN34" i="2"/>
  <c r="AO34" i="2"/>
  <c r="AP34" i="2"/>
  <c r="AO35" i="2"/>
  <c r="AP35" i="2"/>
  <c r="AN20" i="2"/>
  <c r="AO20" i="2"/>
  <c r="AN17" i="2"/>
  <c r="AO17" i="2"/>
  <c r="AO4" i="2" l="1"/>
  <c r="AO5" i="2" s="1"/>
  <c r="AO3" i="2"/>
  <c r="AN4" i="2"/>
  <c r="AN3" i="2"/>
  <c r="AN23" i="2"/>
  <c r="AO23" i="2"/>
  <c r="AP47" i="2"/>
  <c r="AN35" i="2"/>
  <c r="AO47" i="2"/>
  <c r="D6" i="2"/>
  <c r="E74" i="2"/>
  <c r="D74" i="2"/>
  <c r="E73" i="2"/>
  <c r="D73" i="2"/>
  <c r="D71" i="2"/>
  <c r="E71" i="2"/>
  <c r="D64" i="2"/>
  <c r="E63" i="2"/>
  <c r="D63" i="2"/>
  <c r="E44" i="2"/>
  <c r="D44" i="2"/>
  <c r="F73" i="2" l="1"/>
  <c r="AP4" i="2"/>
  <c r="AP3" i="2"/>
  <c r="AP5" i="2" s="1"/>
  <c r="AN5" i="2"/>
  <c r="F74" i="2"/>
  <c r="D8" i="2"/>
  <c r="F63" i="2"/>
  <c r="F44" i="2"/>
  <c r="D65" i="2"/>
  <c r="E69" i="2" l="1"/>
  <c r="E72" i="2"/>
  <c r="D72" i="2"/>
  <c r="E64" i="2"/>
  <c r="E65" i="2" s="1"/>
  <c r="E52" i="2"/>
  <c r="D52" i="2"/>
  <c r="E51" i="2"/>
  <c r="D51" i="2"/>
  <c r="F72" i="2" l="1"/>
  <c r="E53" i="2"/>
  <c r="D53" i="2"/>
  <c r="F52" i="2"/>
  <c r="F64" i="2"/>
  <c r="F65" i="2" s="1"/>
  <c r="F51" i="2"/>
  <c r="E7" i="2"/>
  <c r="E16" i="2"/>
  <c r="E18" i="2"/>
  <c r="E19" i="2"/>
  <c r="E24" i="2"/>
  <c r="E25" i="2"/>
  <c r="E27" i="2"/>
  <c r="E28" i="2"/>
  <c r="E30" i="2"/>
  <c r="E31" i="2"/>
  <c r="E36" i="2"/>
  <c r="E37" i="2"/>
  <c r="E39" i="2"/>
  <c r="E40" i="2"/>
  <c r="E42" i="2"/>
  <c r="E43" i="2"/>
  <c r="E48" i="2"/>
  <c r="E49" i="2"/>
  <c r="E55" i="2" s="1"/>
  <c r="E57" i="2"/>
  <c r="E58" i="2"/>
  <c r="E60" i="2"/>
  <c r="E61" i="2"/>
  <c r="E67" i="2" s="1"/>
  <c r="E70" i="2"/>
  <c r="D15" i="2"/>
  <c r="D16" i="2"/>
  <c r="D18" i="2"/>
  <c r="D21" i="2" s="1"/>
  <c r="D19" i="2"/>
  <c r="D24" i="2"/>
  <c r="D25" i="2"/>
  <c r="D27" i="2"/>
  <c r="D28" i="2"/>
  <c r="D30" i="2"/>
  <c r="D31" i="2"/>
  <c r="D36" i="2"/>
  <c r="D37" i="2"/>
  <c r="D39" i="2"/>
  <c r="D40" i="2"/>
  <c r="D42" i="2"/>
  <c r="D43" i="2"/>
  <c r="D48" i="2"/>
  <c r="D49" i="2"/>
  <c r="D55" i="2" s="1"/>
  <c r="D57" i="2"/>
  <c r="D58" i="2"/>
  <c r="D60" i="2"/>
  <c r="D61" i="2"/>
  <c r="D67" i="2" s="1"/>
  <c r="D69" i="2"/>
  <c r="D70" i="2"/>
  <c r="E6" i="2"/>
  <c r="E21" i="2" s="1"/>
  <c r="E22" i="2" l="1"/>
  <c r="D22" i="2"/>
  <c r="E20" i="2"/>
  <c r="D17" i="2"/>
  <c r="D33" i="2"/>
  <c r="D29" i="2"/>
  <c r="D26" i="2"/>
  <c r="D20" i="2"/>
  <c r="D23" i="2" s="1"/>
  <c r="E8" i="2"/>
  <c r="F71" i="2"/>
  <c r="F7" i="2"/>
  <c r="E29" i="2"/>
  <c r="E59" i="2"/>
  <c r="E66" i="2"/>
  <c r="E68" i="2"/>
  <c r="D66" i="2"/>
  <c r="E54" i="2"/>
  <c r="E56" i="2" s="1"/>
  <c r="E50" i="2"/>
  <c r="D50" i="2"/>
  <c r="D54" i="2"/>
  <c r="D34" i="2"/>
  <c r="E34" i="2"/>
  <c r="E32" i="2"/>
  <c r="D32" i="2"/>
  <c r="E33" i="2"/>
  <c r="E26" i="2"/>
  <c r="D59" i="2"/>
  <c r="E41" i="2"/>
  <c r="D41" i="2"/>
  <c r="E46" i="2"/>
  <c r="E4" i="2" s="1"/>
  <c r="D46" i="2"/>
  <c r="E38" i="2"/>
  <c r="E45" i="2"/>
  <c r="D45" i="2"/>
  <c r="D38" i="2"/>
  <c r="F53" i="2"/>
  <c r="E17" i="2"/>
  <c r="F39" i="2"/>
  <c r="F60" i="2"/>
  <c r="F30" i="2"/>
  <c r="F69" i="2"/>
  <c r="F57" i="2"/>
  <c r="F27" i="2"/>
  <c r="F61" i="2"/>
  <c r="F67" i="2" s="1"/>
  <c r="F49" i="2"/>
  <c r="F55" i="2" s="1"/>
  <c r="F31" i="2"/>
  <c r="F25" i="2"/>
  <c r="F70" i="2"/>
  <c r="F43" i="2"/>
  <c r="F19" i="2"/>
  <c r="F48" i="2"/>
  <c r="F54" i="2" s="1"/>
  <c r="F58" i="2"/>
  <c r="F37" i="2"/>
  <c r="F28" i="2"/>
  <c r="F6" i="2"/>
  <c r="F21" i="2" s="1"/>
  <c r="F16" i="2"/>
  <c r="F36" i="2"/>
  <c r="F24" i="2"/>
  <c r="F40" i="2"/>
  <c r="F42" i="2"/>
  <c r="F15" i="2"/>
  <c r="F18" i="2"/>
  <c r="D4" i="2" l="1"/>
  <c r="E23" i="2"/>
  <c r="F22" i="2"/>
  <c r="D3" i="2"/>
  <c r="E3" i="2"/>
  <c r="D68" i="2"/>
  <c r="F8" i="2"/>
  <c r="D56" i="2"/>
  <c r="F32" i="2"/>
  <c r="F59" i="2"/>
  <c r="E47" i="2"/>
  <c r="F17" i="2"/>
  <c r="F29" i="2"/>
  <c r="D35" i="2"/>
  <c r="D47" i="2"/>
  <c r="F68" i="2"/>
  <c r="F66" i="2"/>
  <c r="F50" i="2"/>
  <c r="F56" i="2"/>
  <c r="F34" i="2"/>
  <c r="E35" i="2"/>
  <c r="F26" i="2"/>
  <c r="F33" i="2"/>
  <c r="F41" i="2"/>
  <c r="F46" i="2"/>
  <c r="F45" i="2"/>
  <c r="F38" i="2"/>
  <c r="F20" i="2"/>
  <c r="D5" i="2" l="1"/>
  <c r="F23" i="2"/>
  <c r="F35" i="2"/>
  <c r="F47" i="2"/>
  <c r="F3" i="2"/>
  <c r="F4" i="2"/>
  <c r="F5" i="2" l="1"/>
  <c r="E5" i="2"/>
</calcChain>
</file>

<file path=xl/sharedStrings.xml><?xml version="1.0" encoding="utf-8"?>
<sst xmlns="http://schemas.openxmlformats.org/spreadsheetml/2006/main" count="183" uniqueCount="80">
  <si>
    <t>车险</t>
    <phoneticPr fontId="1" type="noConversion"/>
  </si>
  <si>
    <t>公司业务部</t>
    <phoneticPr fontId="1" type="noConversion"/>
  </si>
  <si>
    <t>车险部</t>
    <phoneticPr fontId="1" type="noConversion"/>
  </si>
  <si>
    <t>非车险部</t>
    <phoneticPr fontId="1" type="noConversion"/>
  </si>
  <si>
    <t>姑苏营业部</t>
    <phoneticPr fontId="1" type="noConversion"/>
  </si>
  <si>
    <t>吴江分公司</t>
    <phoneticPr fontId="1" type="noConversion"/>
  </si>
  <si>
    <t>常熟分公司</t>
    <phoneticPr fontId="1" type="noConversion"/>
  </si>
  <si>
    <t>1月</t>
    <phoneticPr fontId="1" type="noConversion"/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</si>
  <si>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</si>
  <si>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</si>
  <si>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</si>
  <si>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</si>
  <si>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</si>
  <si>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</si>
  <si>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</si>
  <si>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</si>
  <si>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</si>
  <si>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</si>
  <si>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</si>
  <si>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年度合计</t>
    <phoneticPr fontId="1" type="noConversion"/>
  </si>
  <si>
    <t>累计</t>
    <phoneticPr fontId="1" type="noConversion"/>
  </si>
  <si>
    <t>人保</t>
    <phoneticPr fontId="1" type="noConversion"/>
  </si>
  <si>
    <t>合计</t>
    <phoneticPr fontId="1" type="noConversion"/>
  </si>
  <si>
    <t>国寿</t>
    <phoneticPr fontId="1" type="noConversion"/>
  </si>
  <si>
    <t>阳光</t>
    <phoneticPr fontId="1" type="noConversion"/>
  </si>
  <si>
    <t>年度累计</t>
    <phoneticPr fontId="1" type="noConversion"/>
  </si>
  <si>
    <t>太平</t>
    <phoneticPr fontId="1" type="noConversion"/>
  </si>
  <si>
    <t>合计</t>
    <phoneticPr fontId="1" type="noConversion"/>
  </si>
  <si>
    <t>1月</t>
    <phoneticPr fontId="1" type="noConversion"/>
  </si>
  <si>
    <t>合计</t>
    <phoneticPr fontId="1" type="noConversion"/>
  </si>
  <si>
    <t>新车</t>
    <phoneticPr fontId="1" type="noConversion"/>
  </si>
  <si>
    <t>小计</t>
    <phoneticPr fontId="1" type="noConversion"/>
  </si>
  <si>
    <t>合计</t>
    <phoneticPr fontId="1" type="noConversion"/>
  </si>
  <si>
    <t>合计</t>
    <phoneticPr fontId="1" type="noConversion"/>
  </si>
  <si>
    <t>太保</t>
    <phoneticPr fontId="1" type="noConversion"/>
  </si>
  <si>
    <t>平安</t>
    <phoneticPr fontId="1" type="noConversion"/>
  </si>
  <si>
    <t>合计</t>
    <phoneticPr fontId="1" type="noConversion"/>
  </si>
  <si>
    <t>小计</t>
    <phoneticPr fontId="1" type="noConversion"/>
  </si>
  <si>
    <t>小计</t>
    <phoneticPr fontId="1" type="noConversion"/>
  </si>
  <si>
    <t>合计</t>
    <phoneticPr fontId="1" type="noConversion"/>
  </si>
  <si>
    <t>中联</t>
    <phoneticPr fontId="1" type="noConversion"/>
  </si>
  <si>
    <t>吴江太平</t>
    <phoneticPr fontId="1" type="noConversion"/>
  </si>
  <si>
    <t>人保财险园区中支</t>
    <phoneticPr fontId="1" type="noConversion"/>
  </si>
  <si>
    <t>人保财险吴江中支</t>
    <phoneticPr fontId="1" type="noConversion"/>
  </si>
  <si>
    <t>人保财险常熟中支</t>
    <phoneticPr fontId="1" type="noConversion"/>
  </si>
  <si>
    <t>华成延保</t>
    <phoneticPr fontId="1" type="noConversion"/>
  </si>
  <si>
    <t>品牌延保</t>
    <phoneticPr fontId="1" type="noConversion"/>
  </si>
  <si>
    <t>人保财险沧浪支公司</t>
    <phoneticPr fontId="1" type="noConversion"/>
  </si>
  <si>
    <t>寿险-公司直辖</t>
    <phoneticPr fontId="1" type="noConversion"/>
  </si>
  <si>
    <t>寿险-苏州分公司</t>
    <phoneticPr fontId="1" type="noConversion"/>
  </si>
  <si>
    <t>吴总渠道</t>
    <phoneticPr fontId="1" type="noConversion"/>
  </si>
  <si>
    <t>寿险-北京分公司</t>
    <phoneticPr fontId="1" type="noConversion"/>
  </si>
  <si>
    <t>寿险-天津分公司</t>
    <phoneticPr fontId="1" type="noConversion"/>
  </si>
  <si>
    <t>天安</t>
    <phoneticPr fontId="1" type="noConversion"/>
  </si>
  <si>
    <t>小计</t>
    <phoneticPr fontId="1" type="noConversion"/>
  </si>
  <si>
    <t>吴江紫金</t>
    <phoneticPr fontId="1" type="noConversion"/>
  </si>
  <si>
    <t>紫金</t>
    <phoneticPr fontId="1" type="noConversion"/>
  </si>
  <si>
    <t>寿险-蓟州分公司</t>
    <phoneticPr fontId="1" type="noConversion"/>
  </si>
  <si>
    <t>人保财险新区支公司</t>
    <phoneticPr fontId="1" type="noConversion"/>
  </si>
  <si>
    <t>太保财险姑苏中支</t>
    <phoneticPr fontId="1" type="noConversion"/>
  </si>
  <si>
    <t>太保财险常熟中支</t>
    <phoneticPr fontId="1" type="noConversion"/>
  </si>
  <si>
    <t>太保财险吴江中支</t>
    <phoneticPr fontId="1" type="noConversion"/>
  </si>
  <si>
    <t>昆山分公司</t>
    <phoneticPr fontId="1" type="noConversion"/>
  </si>
  <si>
    <t>新车</t>
  </si>
  <si>
    <t>合计</t>
  </si>
  <si>
    <t>交强险</t>
  </si>
  <si>
    <t>交强险</t>
    <phoneticPr fontId="1" type="noConversion"/>
  </si>
  <si>
    <t>商业车险</t>
  </si>
  <si>
    <t>商业车险</t>
    <phoneticPr fontId="1" type="noConversion"/>
  </si>
  <si>
    <t>天安财险苏州中支</t>
    <phoneticPr fontId="1" type="noConversion"/>
  </si>
  <si>
    <t>阳光财险吴江支公司</t>
    <phoneticPr fontId="1" type="noConversion"/>
  </si>
  <si>
    <t>太平财险苏州分公司</t>
    <phoneticPr fontId="1" type="noConversion"/>
  </si>
  <si>
    <t>中华财险苏州中支</t>
    <phoneticPr fontId="1" type="noConversion"/>
  </si>
  <si>
    <t>国寿财险苏州中支</t>
    <phoneticPr fontId="1" type="noConversion"/>
  </si>
  <si>
    <t>国寿财险常熟中支</t>
    <phoneticPr fontId="1" type="noConversion"/>
  </si>
  <si>
    <t>平安财险常熟支公司</t>
    <phoneticPr fontId="1" type="noConversion"/>
  </si>
  <si>
    <t>平安财险苏州分公司</t>
    <phoneticPr fontId="1" type="noConversion"/>
  </si>
  <si>
    <t>平安财险吴江支公司</t>
    <phoneticPr fontId="1" type="noConversion"/>
  </si>
  <si>
    <t>旧车</t>
  </si>
  <si>
    <t>旧车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</si>
</sst>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0"/>
      <color theme="1"/>
      <name val="宋体"/>
      <family val="2"/>
      <scheme val="minor"/>
    </font>
    <font>
      <b/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000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6" xfId="0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5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5" borderId="15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4" borderId="15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3" fillId="3" borderId="25" xfId="0" applyFont="1" applyFill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3" fillId="5" borderId="25" xfId="0" applyFont="1" applyFill="1" applyBorder="1" applyAlignment="1">
      <alignment horizontal="center"/>
    </xf>
    <xf numFmtId="0" fontId="3" fillId="2" borderId="25" xfId="0" applyFont="1" applyFill="1" applyBorder="1" applyAlignment="1">
      <alignment horizontal="center"/>
    </xf>
    <xf numFmtId="0" fontId="3" fillId="5" borderId="28" xfId="0" applyFont="1" applyFill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4" borderId="29" xfId="0" applyFont="1" applyFill="1" applyBorder="1" applyAlignment="1">
      <alignment horizontal="center"/>
    </xf>
    <xf numFmtId="0" fontId="4" fillId="4" borderId="30" xfId="0" applyFont="1" applyFill="1" applyBorder="1" applyAlignment="1">
      <alignment horizontal="center"/>
    </xf>
    <xf numFmtId="0" fontId="4" fillId="0" borderId="31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32" xfId="0" applyFont="1" applyBorder="1" applyAlignment="1">
      <alignment horizontal="center"/>
    </xf>
    <xf numFmtId="0" fontId="4" fillId="5" borderId="26" xfId="0" applyFont="1" applyFill="1" applyBorder="1" applyAlignment="1">
      <alignment horizontal="center"/>
    </xf>
    <xf numFmtId="0" fontId="4" fillId="5" borderId="23" xfId="0" applyFont="1" applyFill="1" applyBorder="1" applyAlignment="1">
      <alignment horizontal="center"/>
    </xf>
    <xf numFmtId="0" fontId="4" fillId="5" borderId="24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25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0" fillId="6" borderId="0" xfId="0" applyFill="1" applyAlignment="1">
      <alignment horizontal="center"/>
    </xf>
    <xf numFmtId="0" fontId="4" fillId="0" borderId="33" xfId="0" applyFont="1" applyBorder="1"/>
    <xf numFmtId="0" fontId="4" fillId="0" borderId="31" xfId="0" applyFont="1" applyBorder="1"/>
    <xf numFmtId="0" fontId="4" fillId="6" borderId="15" xfId="0" applyFont="1" applyFill="1" applyBorder="1" applyAlignment="1">
      <alignment horizontal="center"/>
    </xf>
    <xf numFmtId="0" fontId="3" fillId="6" borderId="15" xfId="0" applyFont="1" applyFill="1" applyBorder="1" applyAlignment="1">
      <alignment horizontal="center"/>
    </xf>
    <xf numFmtId="0" fontId="3" fillId="6" borderId="28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6" borderId="10" xfId="0" applyFont="1" applyFill="1" applyBorder="1" applyAlignment="1">
      <alignment horizontal="center" vertical="center"/>
    </xf>
    <xf numFmtId="0" fontId="4" fillId="6" borderId="11" xfId="0" applyFont="1" applyFill="1" applyBorder="1" applyAlignment="1">
      <alignment horizontal="center" vertical="center"/>
    </xf>
    <xf numFmtId="0" fontId="4" fillId="6" borderId="13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4" fillId="6" borderId="22" xfId="0" applyFont="1" applyFill="1" applyBorder="1" applyAlignment="1">
      <alignment horizontal="center" vertical="center"/>
    </xf>
    <xf numFmtId="0" fontId="4" fillId="6" borderId="14" xfId="0" applyFont="1" applyFill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/>
    </xf>
    <xf numFmtId="0" fontId="4" fillId="0" borderId="27" xfId="0" applyFont="1" applyBorder="1" applyAlignment="1">
      <alignment horizontal="center"/>
    </xf>
    <xf numFmtId="0" fontId="4" fillId="0" borderId="14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3" borderId="8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20" xfId="0" applyFont="1" applyFill="1" applyBorder="1" applyAlignment="1">
      <alignment horizontal="center" vertical="center"/>
    </xf>
    <xf numFmtId="0" fontId="4" fillId="3" borderId="21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0" fillId="0" borderId="31" xfId="0" applyBorder="1" applyAlignment="1">
      <alignment horizontal="center"/>
    </xf>
    <xf numFmtId="0" fontId="4" fillId="5" borderId="34" xfId="0" applyFont="1" applyFill="1" applyBorder="1" applyAlignment="1">
      <alignment horizontal="center"/>
    </xf>
    <xf numFmtId="0" fontId="0" fillId="0" borderId="25" xfId="0" applyBorder="1" applyAlignment="1">
      <alignment horizont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18"/>
  <sheetViews>
    <sheetView zoomScale="85" zoomScaleNormal="85" workbookViewId="0">
      <pane xSplit="2" ySplit="1" topLeftCell="C2" activePane="bottomRight" state="frozen"/>
      <selection pane="topRight" activeCell="G1" sqref="G1"/>
      <selection pane="bottomLeft" activeCell="A2" sqref="A2"/>
      <selection pane="bottomRight" activeCell="L26" sqref="L26"/>
    </sheetView>
  </sheetViews>
  <sheetFormatPr defaultRowHeight="13.5" x14ac:dyDescent="0.15"/>
  <cols>
    <col min="1" max="1" width="16.5" customWidth="1"/>
    <col min="2" max="2" width="14.5" bestFit="1" customWidth="1"/>
    <col min="3" max="3" width="14.5" customWidth="1"/>
    <col min="4" max="4" width="9" customWidth="1"/>
  </cols>
  <sheetData>
    <row r="1" spans="1:4" ht="22.5" customHeight="1" thickBot="1" x14ac:dyDescent="0.2">
      <c r="A1" s="40"/>
      <c r="B1" s="79" t="s">
        <v>19</v>
      </c>
      <c r="C1" s="78" t="s">
        <v>28</v>
      </c>
      <c r="D1" s="80" t="s">
        <v>8</v>
      </c>
    </row>
    <row r="2" spans="1:4" s="1" customFormat="1" ht="20.25" customHeight="1" x14ac:dyDescent="0.15">
      <c r="A2" s="41"/>
      <c r="B2" s="32" t="s">
        <v>0</v>
      </c>
      <c r="C2" s="3" t="s">
        <v>0</v>
      </c>
      <c r="D2" s="2" t="s">
        <v>0</v>
      </c>
    </row>
    <row r="3" spans="1:4" s="1" customFormat="1" ht="20.25" customHeight="1" x14ac:dyDescent="0.15">
      <c r="A3" s="29" t="s">
        <v>1</v>
      </c>
      <c r="B3" s="33">
        <v>25802833.024499942</v>
      </c>
      <c r="C3" s="3">
        <v>19418606.509999946</v>
      </c>
      <c r="D3" s="2">
        <v>6384226.5144999968</v>
      </c>
    </row>
    <row r="4" spans="1:4" s="1" customFormat="1" ht="20.25" customHeight="1" x14ac:dyDescent="0.15">
      <c r="A4" s="29" t="s">
        <v>2</v>
      </c>
      <c r="B4" s="33">
        <v>33237170.809999973</v>
      </c>
      <c r="C4" s="3">
        <v>17374340.339999966</v>
      </c>
      <c r="D4" s="2">
        <v>15862830.470000006</v>
      </c>
    </row>
    <row r="5" spans="1:4" s="1" customFormat="1" ht="20.25" customHeight="1" x14ac:dyDescent="0.15">
      <c r="A5" s="29" t="s">
        <v>3</v>
      </c>
      <c r="B5" s="33">
        <v>1167921.3599999999</v>
      </c>
      <c r="C5" s="3">
        <v>598776.58000000007</v>
      </c>
      <c r="D5" s="2">
        <v>569144.77999999991</v>
      </c>
    </row>
    <row r="6" spans="1:4" s="1" customFormat="1" ht="20.25" customHeight="1" x14ac:dyDescent="0.15">
      <c r="A6" s="29" t="s">
        <v>4</v>
      </c>
      <c r="B6" s="33">
        <v>12583671.890000002</v>
      </c>
      <c r="C6" s="3">
        <v>6186403.1399999997</v>
      </c>
      <c r="D6" s="2">
        <v>6397268.7500000028</v>
      </c>
    </row>
    <row r="7" spans="1:4" s="1" customFormat="1" ht="20.25" customHeight="1" x14ac:dyDescent="0.15">
      <c r="A7" s="29" t="s">
        <v>5</v>
      </c>
      <c r="B7" s="33">
        <v>319277.67</v>
      </c>
      <c r="C7" s="3">
        <v>235704.3</v>
      </c>
      <c r="D7" s="2">
        <v>83573.37000000001</v>
      </c>
    </row>
    <row r="8" spans="1:4" s="1" customFormat="1" ht="20.25" customHeight="1" x14ac:dyDescent="0.15">
      <c r="A8" s="29" t="s">
        <v>49</v>
      </c>
      <c r="B8" s="33">
        <v>0</v>
      </c>
      <c r="C8" s="3">
        <v>0</v>
      </c>
      <c r="D8" s="2"/>
    </row>
    <row r="9" spans="1:4" s="1" customFormat="1" ht="20.25" customHeight="1" x14ac:dyDescent="0.15">
      <c r="A9" s="29" t="s">
        <v>51</v>
      </c>
      <c r="B9" s="33">
        <v>0</v>
      </c>
      <c r="C9" s="3">
        <v>0</v>
      </c>
      <c r="D9" s="2"/>
    </row>
    <row r="10" spans="1:4" s="1" customFormat="1" ht="20.25" customHeight="1" x14ac:dyDescent="0.15">
      <c r="A10" s="29" t="s">
        <v>52</v>
      </c>
      <c r="B10" s="33">
        <v>0</v>
      </c>
      <c r="C10" s="3">
        <v>0</v>
      </c>
      <c r="D10" s="2"/>
    </row>
    <row r="11" spans="1:4" s="1" customFormat="1" ht="20.25" customHeight="1" x14ac:dyDescent="0.15">
      <c r="A11" s="29" t="s">
        <v>57</v>
      </c>
      <c r="B11" s="33">
        <v>0</v>
      </c>
      <c r="C11" s="3">
        <v>0</v>
      </c>
      <c r="D11" s="2"/>
    </row>
    <row r="12" spans="1:4" s="1" customFormat="1" ht="20.25" customHeight="1" x14ac:dyDescent="0.15">
      <c r="A12" s="29" t="s">
        <v>48</v>
      </c>
      <c r="B12" s="33">
        <v>0</v>
      </c>
      <c r="C12" s="3">
        <v>0</v>
      </c>
      <c r="D12" s="2"/>
    </row>
    <row r="13" spans="1:4" s="1" customFormat="1" ht="20.25" customHeight="1" x14ac:dyDescent="0.15">
      <c r="A13" s="29" t="s">
        <v>6</v>
      </c>
      <c r="B13" s="33">
        <v>0</v>
      </c>
      <c r="C13" s="3">
        <v>0</v>
      </c>
      <c r="D13" s="2"/>
    </row>
    <row r="14" spans="1:4" s="1" customFormat="1" ht="20.25" customHeight="1" x14ac:dyDescent="0.15">
      <c r="A14" s="30" t="s">
        <v>62</v>
      </c>
      <c r="B14" s="33">
        <v>0</v>
      </c>
      <c r="C14" s="3">
        <v>0</v>
      </c>
      <c r="D14" s="16"/>
    </row>
    <row r="15" spans="1:4" s="1" customFormat="1" ht="20.25" customHeight="1" x14ac:dyDescent="0.15">
      <c r="A15" s="30" t="s">
        <v>50</v>
      </c>
      <c r="B15" s="33">
        <v>0</v>
      </c>
      <c r="C15" s="3">
        <v>0</v>
      </c>
      <c r="D15" s="16"/>
    </row>
    <row r="16" spans="1:4" s="1" customFormat="1" ht="20.25" customHeight="1" thickBot="1" x14ac:dyDescent="0.2">
      <c r="A16" s="31" t="s">
        <v>20</v>
      </c>
      <c r="B16" s="28">
        <v>73110874.754499912</v>
      </c>
      <c r="C16" s="27">
        <f t="shared" ref="C16" si="0">SUM(C3:C15)</f>
        <v>43813830.869999908</v>
      </c>
      <c r="D16" s="15">
        <f>SUM(D3:D15)</f>
        <v>29297043.884500008</v>
      </c>
    </row>
    <row r="17" spans="1:4" s="1" customFormat="1" ht="20.25" customHeight="1" x14ac:dyDescent="0.15">
      <c r="A17" s="26" t="s">
        <v>45</v>
      </c>
      <c r="B17" s="32"/>
      <c r="C17" s="3"/>
      <c r="D17" s="2"/>
    </row>
    <row r="18" spans="1:4" s="1" customFormat="1" ht="20.25" customHeight="1" thickBot="1" x14ac:dyDescent="0.2">
      <c r="A18" s="31" t="s">
        <v>46</v>
      </c>
      <c r="B18" s="34"/>
      <c r="C18" s="3"/>
      <c r="D18" s="2"/>
    </row>
  </sheetData>
  <phoneticPr fontId="1" type="noConversion"/>
  <pageMargins left="0.7" right="0.7" top="0.75" bottom="0.75" header="0.3" footer="0.3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P77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B24" sqref="B24:B26"/>
    </sheetView>
  </sheetViews>
  <sheetFormatPr defaultRowHeight="13.5" x14ac:dyDescent="0.15"/>
  <cols>
    <col min="1" max="1" width="9" style="1"/>
    <col min="2" max="2" width="23.375" style="1" customWidth="1"/>
    <col min="3" max="3" width="9" style="1"/>
    <col min="4" max="42" width="13.5" style="1" customWidth="1"/>
    <col min="43" max="16384" width="9" style="1"/>
  </cols>
  <sheetData>
    <row r="1" spans="1:42" ht="24.75" customHeight="1" x14ac:dyDescent="0.15">
      <c r="A1" s="66"/>
      <c r="B1" s="67"/>
      <c r="C1" s="68"/>
      <c r="D1" s="63" t="s">
        <v>25</v>
      </c>
      <c r="E1" s="63"/>
      <c r="F1" s="64"/>
      <c r="G1" s="45" t="s">
        <v>7</v>
      </c>
      <c r="H1" s="45"/>
      <c r="I1" s="45"/>
      <c r="J1" s="45" t="s">
        <v>8</v>
      </c>
      <c r="K1" s="45"/>
      <c r="L1" s="45"/>
      <c r="M1" s="45" t="s">
        <v>9</v>
      </c>
      <c r="N1" s="45"/>
      <c r="O1" s="45"/>
      <c r="P1" s="45" t="s">
        <v>10</v>
      </c>
      <c r="Q1" s="45"/>
      <c r="R1" s="45"/>
      <c r="S1" s="45" t="s">
        <v>11</v>
      </c>
      <c r="T1" s="45"/>
      <c r="U1" s="45"/>
      <c r="V1" s="45" t="s">
        <v>12</v>
      </c>
      <c r="W1" s="45"/>
      <c r="X1" s="45"/>
      <c r="Y1" s="45" t="s">
        <v>13</v>
      </c>
      <c r="Z1" s="45"/>
      <c r="AA1" s="45"/>
      <c r="AB1" s="45" t="s">
        <v>14</v>
      </c>
      <c r="AC1" s="45"/>
      <c r="AD1" s="45"/>
      <c r="AE1" s="45" t="s">
        <v>15</v>
      </c>
      <c r="AF1" s="45"/>
      <c r="AG1" s="45"/>
      <c r="AH1" s="45" t="s">
        <v>16</v>
      </c>
      <c r="AI1" s="45"/>
      <c r="AJ1" s="45"/>
      <c r="AK1" s="45" t="s">
        <v>17</v>
      </c>
      <c r="AL1" s="45"/>
      <c r="AM1" s="45"/>
      <c r="AN1" s="45" t="s">
        <v>18</v>
      </c>
      <c r="AO1" s="45"/>
      <c r="AP1" s="45"/>
    </row>
    <row r="2" spans="1:42" ht="21" customHeight="1" x14ac:dyDescent="0.15">
      <c r="A2" s="69"/>
      <c r="B2" s="70"/>
      <c r="C2" s="71"/>
      <c r="D2" s="12" t="s">
        <v>79</v>
      </c>
      <c r="E2" s="12" t="s">
        <v>30</v>
      </c>
      <c r="F2" s="20" t="s">
        <v>22</v>
      </c>
      <c r="G2" s="2" t="s">
        <v>78</v>
      </c>
      <c r="H2" s="2" t="s">
        <v>30</v>
      </c>
      <c r="I2" s="2" t="s">
        <v>22</v>
      </c>
      <c r="J2" s="2" t="s">
        <v>78</v>
      </c>
      <c r="K2" s="2" t="s">
        <v>63</v>
      </c>
      <c r="L2" s="2" t="s">
        <v>64</v>
      </c>
      <c r="M2" s="2" t="s">
        <v>78</v>
      </c>
      <c r="N2" s="2" t="s">
        <v>63</v>
      </c>
      <c r="O2" s="2" t="s">
        <v>64</v>
      </c>
      <c r="P2" s="2" t="s">
        <v>78</v>
      </c>
      <c r="Q2" s="2" t="s">
        <v>63</v>
      </c>
      <c r="R2" s="2" t="s">
        <v>64</v>
      </c>
      <c r="S2" s="2" t="s">
        <v>78</v>
      </c>
      <c r="T2" s="2" t="s">
        <v>63</v>
      </c>
      <c r="U2" s="2" t="s">
        <v>64</v>
      </c>
      <c r="V2" s="2" t="s">
        <v>78</v>
      </c>
      <c r="W2" s="2" t="s">
        <v>63</v>
      </c>
      <c r="X2" s="2" t="s">
        <v>64</v>
      </c>
      <c r="Y2" s="2" t="s">
        <v>78</v>
      </c>
      <c r="Z2" s="2" t="s">
        <v>63</v>
      </c>
      <c r="AA2" s="2" t="s">
        <v>64</v>
      </c>
      <c r="AB2" s="2" t="s">
        <v>78</v>
      </c>
      <c r="AC2" s="2" t="s">
        <v>63</v>
      </c>
      <c r="AD2" s="2" t="s">
        <v>64</v>
      </c>
      <c r="AE2" s="2" t="s">
        <v>78</v>
      </c>
      <c r="AF2" s="2" t="s">
        <v>63</v>
      </c>
      <c r="AG2" s="2" t="s">
        <v>64</v>
      </c>
      <c r="AH2" s="2" t="s">
        <v>78</v>
      </c>
      <c r="AI2" s="2" t="s">
        <v>63</v>
      </c>
      <c r="AJ2" s="2" t="s">
        <v>64</v>
      </c>
      <c r="AK2" s="2" t="s">
        <v>78</v>
      </c>
      <c r="AL2" s="2" t="s">
        <v>63</v>
      </c>
      <c r="AM2" s="2" t="s">
        <v>64</v>
      </c>
      <c r="AN2" s="2" t="s">
        <v>78</v>
      </c>
      <c r="AO2" s="2" t="s">
        <v>63</v>
      </c>
      <c r="AP2" s="2" t="s">
        <v>64</v>
      </c>
    </row>
    <row r="3" spans="1:42" ht="22.5" customHeight="1" x14ac:dyDescent="0.15">
      <c r="A3" s="72" t="s">
        <v>29</v>
      </c>
      <c r="B3" s="73"/>
      <c r="C3" s="13" t="s">
        <v>66</v>
      </c>
      <c r="D3" s="4">
        <f>D21+D33+D45+D54+D57+D66+D69+D72+D75</f>
        <v>9848336</v>
      </c>
      <c r="E3" s="4">
        <f>E21+E33+E45+E54+E57+E66+E69+E72+E75</f>
        <v>4027742.89</v>
      </c>
      <c r="F3" s="21">
        <f>D3+E3</f>
        <v>13876078.890000001</v>
      </c>
      <c r="G3" s="9">
        <f>G21+G33+G45+G54+G57+G66+G69+G72+G75</f>
        <v>5120723</v>
      </c>
      <c r="H3" s="9">
        <f>H21+H33+H45+H54+H57+H66+H69+H72+H75</f>
        <v>2894962.89</v>
      </c>
      <c r="I3" s="9">
        <f>G3+H3</f>
        <v>8015685.8900000006</v>
      </c>
      <c r="J3" s="9">
        <f>J21+J33+J45+J54+J57+J66+J69+J72+J75</f>
        <v>4727613</v>
      </c>
      <c r="K3" s="9">
        <f>K21+K33+K45+K54+K57+K66+K69+K72+K75</f>
        <v>1132780</v>
      </c>
      <c r="L3" s="9">
        <f>J3+K3</f>
        <v>5860393</v>
      </c>
      <c r="M3" s="9">
        <f>M21+M33+M45+M54+M57+M66+M69+M72+M75</f>
        <v>0</v>
      </c>
      <c r="N3" s="9">
        <f>N21+N33+N45+N54+N57+N66+N69+N72</f>
        <v>0</v>
      </c>
      <c r="O3" s="9">
        <f>M3+N3</f>
        <v>0</v>
      </c>
      <c r="P3" s="9">
        <f>P21+P33+P45+P54+P57+P66+P69+P72+P75</f>
        <v>0</v>
      </c>
      <c r="Q3" s="9">
        <f>Q21+Q33+Q45+Q54+Q57+Q66+Q69+Q72</f>
        <v>0</v>
      </c>
      <c r="R3" s="9">
        <f>P3+Q3</f>
        <v>0</v>
      </c>
      <c r="S3" s="9">
        <f>S21+S33+S45+S54+S57+S66+S69+S72+S75</f>
        <v>0</v>
      </c>
      <c r="T3" s="9">
        <f>T21+T33+T45+T54+T57+T66+T69+T72</f>
        <v>0</v>
      </c>
      <c r="U3" s="9">
        <f>S3+T3</f>
        <v>0</v>
      </c>
      <c r="V3" s="9">
        <f>V21+V33+V45+V54+V57+V66+V69+V72+V75</f>
        <v>0</v>
      </c>
      <c r="W3" s="9">
        <f>W21+W33+W45+W54+W57+W66+W69+W72</f>
        <v>0</v>
      </c>
      <c r="X3" s="9">
        <f>V3+W3</f>
        <v>0</v>
      </c>
      <c r="Y3" s="9">
        <f>Y21+Y33+Y45+Y54+Y57+Y66+Y69+Y72+Y75</f>
        <v>0</v>
      </c>
      <c r="Z3" s="9">
        <f>Z21+Z33+Z45+Z54+Z57+Z66+Z69+Z72</f>
        <v>0</v>
      </c>
      <c r="AA3" s="9">
        <f>Y3+Z3</f>
        <v>0</v>
      </c>
      <c r="AB3" s="9">
        <f>AB21+AB33+AB45+AB54+AB57+AB66+AB69+AB72+AB75</f>
        <v>0</v>
      </c>
      <c r="AC3" s="9">
        <f>AC21+AC33+AC45+AC54+AC57+AC66+AC69+AC72</f>
        <v>0</v>
      </c>
      <c r="AD3" s="9">
        <f>AB3+AC3</f>
        <v>0</v>
      </c>
      <c r="AE3" s="9">
        <f>AE21+AE33+AE45+AE54+AE57+AE66+AE69+AE72+AE75</f>
        <v>0</v>
      </c>
      <c r="AF3" s="9">
        <f>AF21+AF33+AF45+AF54+AF57+AF66+AF69+AF72</f>
        <v>0</v>
      </c>
      <c r="AG3" s="9">
        <f>AE3+AF3</f>
        <v>0</v>
      </c>
      <c r="AH3" s="9">
        <f>AH21+AH33+AH45+AH54+AH57+AH66+AH69+AH72+AH75</f>
        <v>0</v>
      </c>
      <c r="AI3" s="9">
        <f>AI21+AI33+AI45+AI54+AI57+AI66+AI69+AI72</f>
        <v>0</v>
      </c>
      <c r="AJ3" s="9">
        <f>AH3+AI3</f>
        <v>0</v>
      </c>
      <c r="AK3" s="9">
        <f>AK21+AK33+AK45+AK54+AK57+AK66+AK69+AK72+AK75</f>
        <v>0</v>
      </c>
      <c r="AL3" s="9">
        <f>AL21+AL33+AL45+AL54+AL57+AL66+AL69+AL72</f>
        <v>0</v>
      </c>
      <c r="AM3" s="9">
        <f>AK3+AL3</f>
        <v>0</v>
      </c>
      <c r="AN3" s="9">
        <f>AN21+AN33+AN45+AN54+AN57+AN66+AN69+AN72+AN75</f>
        <v>0</v>
      </c>
      <c r="AO3" s="9">
        <f>AO21+AO33+AO45+AO54+AO57+AO66+AO69+AO72</f>
        <v>0</v>
      </c>
      <c r="AP3" s="9">
        <f>AN3+AO3</f>
        <v>0</v>
      </c>
    </row>
    <row r="4" spans="1:42" ht="22.5" customHeight="1" x14ac:dyDescent="0.15">
      <c r="A4" s="74"/>
      <c r="B4" s="75"/>
      <c r="C4" s="13" t="s">
        <v>68</v>
      </c>
      <c r="D4" s="4">
        <f>D22+D34+D46+D55+D58+D67+D70+D73+D76</f>
        <v>34146248.330000006</v>
      </c>
      <c r="E4" s="4">
        <f>E22+E34+E46+E55+E58+E67+E70+E73+E76</f>
        <v>25088547.534499995</v>
      </c>
      <c r="F4" s="21">
        <f>D4+E4</f>
        <v>59234795.864500001</v>
      </c>
      <c r="G4" s="9">
        <f>G22+G34+G46+G55+G58+G67+G70+G73+G76</f>
        <v>17504468.930000007</v>
      </c>
      <c r="H4" s="9">
        <f>H22+H34+H46+H55+H58+H67+H70+H73+H76</f>
        <v>18293676.04999999</v>
      </c>
      <c r="I4" s="9">
        <f>G4+H4</f>
        <v>35798144.979999997</v>
      </c>
      <c r="J4" s="9">
        <f>J22+J34+J46+J55+J58+J67+J70+J73+J76</f>
        <v>16641779.399999999</v>
      </c>
      <c r="K4" s="9">
        <f>K22+K34+K46+K55+K58+K67+K70+K73+K76</f>
        <v>6794871.4844999984</v>
      </c>
      <c r="L4" s="9">
        <f>J4+K4</f>
        <v>23436650.884499997</v>
      </c>
      <c r="M4" s="9">
        <f>M22+M34+M46+M55+M58+M67+M70+M73+M76</f>
        <v>0</v>
      </c>
      <c r="N4" s="9">
        <f>N22+N34+N46+N55+N58+N67+N70+N73</f>
        <v>0</v>
      </c>
      <c r="O4" s="9">
        <f>M4+N4</f>
        <v>0</v>
      </c>
      <c r="P4" s="9">
        <f>P22+P34+P46+P55+P58+P67+P70+P73+P76</f>
        <v>0</v>
      </c>
      <c r="Q4" s="9">
        <f>Q22+Q34+Q46+Q55+Q58+Q67+Q70+Q73</f>
        <v>0</v>
      </c>
      <c r="R4" s="9">
        <f>P4+Q4</f>
        <v>0</v>
      </c>
      <c r="S4" s="9">
        <f>S22+S34+S46+S55+S58+S67+S70+S73+S76</f>
        <v>0</v>
      </c>
      <c r="T4" s="9">
        <f>T22+T34+T46+T55+T58+T67+T70+T73</f>
        <v>0</v>
      </c>
      <c r="U4" s="9">
        <f>S4+T4</f>
        <v>0</v>
      </c>
      <c r="V4" s="9">
        <f>V22+V34+V46+V55+V58+V67+V70+V73+V76</f>
        <v>0</v>
      </c>
      <c r="W4" s="9">
        <f>W22+W34+W46+W55+W58+W67+W70+W73</f>
        <v>0</v>
      </c>
      <c r="X4" s="9">
        <f>V4+W4</f>
        <v>0</v>
      </c>
      <c r="Y4" s="9">
        <f>Y22+Y34+Y46+Y55+Y58+Y67+Y70+Y73+Y76</f>
        <v>0</v>
      </c>
      <c r="Z4" s="9">
        <f>Z22+Z34+Z46+Z55+Z58+Z67+Z70+Z73</f>
        <v>0</v>
      </c>
      <c r="AA4" s="9">
        <f>Y4+Z4</f>
        <v>0</v>
      </c>
      <c r="AB4" s="9">
        <f>AB22+AB34+AB46+AB55+AB58+AB67+AB70+AB73+AB76</f>
        <v>0</v>
      </c>
      <c r="AC4" s="9">
        <f>AC22+AC34+AC46+AC55+AC58+AC67+AC70+AC73</f>
        <v>0</v>
      </c>
      <c r="AD4" s="9">
        <f>AB4+AC4</f>
        <v>0</v>
      </c>
      <c r="AE4" s="9">
        <f>AE22+AE34+AE46+AE55+AE58+AE67+AE70+AE73+AE76</f>
        <v>0</v>
      </c>
      <c r="AF4" s="9">
        <f>AF22+AF34+AF46+AF55+AF58+AF67+AF70+AF73</f>
        <v>0</v>
      </c>
      <c r="AG4" s="9">
        <f>AE4+AF4</f>
        <v>0</v>
      </c>
      <c r="AH4" s="9">
        <f>AH22+AH34+AH46+AH55+AH58+AH67+AH70+AH73+AH76</f>
        <v>0</v>
      </c>
      <c r="AI4" s="9">
        <f>AI22+AI34+AI46+AI55+AI58+AI67+AI70+AI73</f>
        <v>0</v>
      </c>
      <c r="AJ4" s="9">
        <f>AH4+AI4</f>
        <v>0</v>
      </c>
      <c r="AK4" s="9">
        <f>AK22+AK34+AK46+AK55+AK58+AK67+AK70+AK73+AK76</f>
        <v>0</v>
      </c>
      <c r="AL4" s="9">
        <f>AL22+AL34+AL46+AL55+AL58+AL67+AL70+AL73</f>
        <v>0</v>
      </c>
      <c r="AM4" s="9">
        <f>AK4+AL4</f>
        <v>0</v>
      </c>
      <c r="AN4" s="9">
        <f>AN22+AN34+AN46+AN55+AN58+AN67+AN70+AN73+AN76</f>
        <v>0</v>
      </c>
      <c r="AO4" s="9">
        <f>AO22+AO34+AO46+AO55+AO58+AO67+AO70+AO73</f>
        <v>0</v>
      </c>
      <c r="AP4" s="9">
        <f>AN4+AO4</f>
        <v>0</v>
      </c>
    </row>
    <row r="5" spans="1:42" ht="22.5" customHeight="1" x14ac:dyDescent="0.15">
      <c r="A5" s="76"/>
      <c r="B5" s="77"/>
      <c r="C5" s="13" t="s">
        <v>32</v>
      </c>
      <c r="D5" s="4">
        <f>D3+D4</f>
        <v>43994584.330000006</v>
      </c>
      <c r="E5" s="4">
        <f t="shared" ref="E5" si="0">E3+E4</f>
        <v>29116290.424499996</v>
      </c>
      <c r="F5" s="21">
        <f t="shared" ref="F5:M5" si="1">F3+F4</f>
        <v>73110874.754500002</v>
      </c>
      <c r="G5" s="9">
        <f t="shared" si="1"/>
        <v>22625191.930000007</v>
      </c>
      <c r="H5" s="9">
        <f t="shared" si="1"/>
        <v>21188638.93999999</v>
      </c>
      <c r="I5" s="9">
        <f t="shared" si="1"/>
        <v>43813830.869999997</v>
      </c>
      <c r="J5" s="9">
        <f t="shared" si="1"/>
        <v>21369392.399999999</v>
      </c>
      <c r="K5" s="9">
        <f t="shared" si="1"/>
        <v>7927651.4844999984</v>
      </c>
      <c r="L5" s="9">
        <f t="shared" si="1"/>
        <v>29297043.884499997</v>
      </c>
      <c r="M5" s="9">
        <f t="shared" si="1"/>
        <v>0</v>
      </c>
      <c r="N5" s="9">
        <f t="shared" ref="N5:O5" si="2">N3+N4</f>
        <v>0</v>
      </c>
      <c r="O5" s="9">
        <f t="shared" si="2"/>
        <v>0</v>
      </c>
      <c r="P5" s="9">
        <f>P3+P4</f>
        <v>0</v>
      </c>
      <c r="Q5" s="9">
        <f t="shared" ref="Q5:R5" si="3">Q3+Q4</f>
        <v>0</v>
      </c>
      <c r="R5" s="9">
        <f t="shared" si="3"/>
        <v>0</v>
      </c>
      <c r="S5" s="9">
        <f>S3+S4</f>
        <v>0</v>
      </c>
      <c r="T5" s="9">
        <f t="shared" ref="T5:U5" si="4">T3+T4</f>
        <v>0</v>
      </c>
      <c r="U5" s="9">
        <f t="shared" si="4"/>
        <v>0</v>
      </c>
      <c r="V5" s="9">
        <f>V3+V4</f>
        <v>0</v>
      </c>
      <c r="W5" s="9">
        <f t="shared" ref="W5:X5" si="5">W3+W4</f>
        <v>0</v>
      </c>
      <c r="X5" s="9">
        <f t="shared" si="5"/>
        <v>0</v>
      </c>
      <c r="Y5" s="9">
        <f>Y3+Y4</f>
        <v>0</v>
      </c>
      <c r="Z5" s="9">
        <f t="shared" ref="Z5:AA5" si="6">Z3+Z4</f>
        <v>0</v>
      </c>
      <c r="AA5" s="9">
        <f t="shared" si="6"/>
        <v>0</v>
      </c>
      <c r="AB5" s="9">
        <f>AB3+AB4</f>
        <v>0</v>
      </c>
      <c r="AC5" s="9">
        <f t="shared" ref="AC5:AD5" si="7">AC3+AC4</f>
        <v>0</v>
      </c>
      <c r="AD5" s="9">
        <f t="shared" si="7"/>
        <v>0</v>
      </c>
      <c r="AE5" s="9">
        <f>AE3+AE4</f>
        <v>0</v>
      </c>
      <c r="AF5" s="9">
        <f t="shared" ref="AF5:AG5" si="8">AF3+AF4</f>
        <v>0</v>
      </c>
      <c r="AG5" s="9">
        <f t="shared" si="8"/>
        <v>0</v>
      </c>
      <c r="AH5" s="9">
        <f>AH3+AH4</f>
        <v>0</v>
      </c>
      <c r="AI5" s="9">
        <f t="shared" ref="AI5:AJ5" si="9">AI3+AI4</f>
        <v>0</v>
      </c>
      <c r="AJ5" s="9">
        <f t="shared" si="9"/>
        <v>0</v>
      </c>
      <c r="AK5" s="9">
        <f>AK3+AK4</f>
        <v>0</v>
      </c>
      <c r="AL5" s="9">
        <f t="shared" ref="AL5:AM5" si="10">AL3+AL4</f>
        <v>0</v>
      </c>
      <c r="AM5" s="9">
        <f t="shared" si="10"/>
        <v>0</v>
      </c>
      <c r="AN5" s="9">
        <f>AN3+AN4</f>
        <v>0</v>
      </c>
      <c r="AO5" s="9">
        <f t="shared" ref="AO5:AP5" si="11">AO3+AO4</f>
        <v>0</v>
      </c>
      <c r="AP5" s="9">
        <f t="shared" si="11"/>
        <v>0</v>
      </c>
    </row>
    <row r="6" spans="1:42" s="39" customFormat="1" ht="15" customHeight="1" x14ac:dyDescent="0.15">
      <c r="A6" s="52" t="s">
        <v>21</v>
      </c>
      <c r="B6" s="49" t="s">
        <v>47</v>
      </c>
      <c r="C6" s="35" t="s">
        <v>65</v>
      </c>
      <c r="D6" s="36">
        <f>G6+J6+M6+P6+S6+V6+Y6+AB6+AE6+AH6+AK6+AN6</f>
        <v>0</v>
      </c>
      <c r="E6" s="36">
        <f>H6+K6+N6+Q6+T6+W6+Z6+AC6+AF6+AI6+AL6+AO6</f>
        <v>0</v>
      </c>
      <c r="F6" s="37">
        <f>SUM(D6:E6)</f>
        <v>0</v>
      </c>
      <c r="G6" s="38">
        <v>0</v>
      </c>
      <c r="H6" s="38">
        <v>0</v>
      </c>
      <c r="I6" s="38">
        <f>SUM(G6:H6)</f>
        <v>0</v>
      </c>
      <c r="J6" s="38">
        <v>0</v>
      </c>
      <c r="K6" s="38">
        <v>0</v>
      </c>
      <c r="L6" s="38">
        <f>SUM(J6:K6)</f>
        <v>0</v>
      </c>
      <c r="M6" s="38"/>
      <c r="N6" s="38"/>
      <c r="O6" s="38">
        <f>SUM(M6:N6)</f>
        <v>0</v>
      </c>
      <c r="P6" s="38"/>
      <c r="Q6" s="38"/>
      <c r="R6" s="38">
        <f>SUM(P6:Q6)</f>
        <v>0</v>
      </c>
      <c r="S6" s="38"/>
      <c r="T6" s="38"/>
      <c r="U6" s="38">
        <f>SUM(S6:T6)</f>
        <v>0</v>
      </c>
      <c r="V6" s="38"/>
      <c r="W6" s="38"/>
      <c r="X6" s="38">
        <f>SUM(V6:W6)</f>
        <v>0</v>
      </c>
      <c r="Y6" s="38"/>
      <c r="Z6" s="38"/>
      <c r="AA6" s="38">
        <f>SUM(Y6:Z6)</f>
        <v>0</v>
      </c>
      <c r="AB6" s="38"/>
      <c r="AC6" s="38"/>
      <c r="AD6" s="38">
        <f>SUM(AB6:AC6)</f>
        <v>0</v>
      </c>
      <c r="AE6" s="38"/>
      <c r="AF6" s="38"/>
      <c r="AG6" s="38">
        <f>SUM(AE6:AF6)</f>
        <v>0</v>
      </c>
      <c r="AH6" s="38"/>
      <c r="AI6" s="38"/>
      <c r="AJ6" s="38">
        <f>SUM(AH6:AI6)</f>
        <v>0</v>
      </c>
      <c r="AK6" s="38"/>
      <c r="AL6" s="38"/>
      <c r="AM6" s="38">
        <f>SUM(AK6:AL6)</f>
        <v>0</v>
      </c>
      <c r="AN6" s="38"/>
      <c r="AO6" s="38"/>
      <c r="AP6" s="38">
        <f>SUM(AN6:AO6)</f>
        <v>0</v>
      </c>
    </row>
    <row r="7" spans="1:42" s="39" customFormat="1" ht="15" customHeight="1" x14ac:dyDescent="0.15">
      <c r="A7" s="53"/>
      <c r="B7" s="50"/>
      <c r="C7" s="35" t="s">
        <v>67</v>
      </c>
      <c r="D7" s="36">
        <f>G7+J7+M7+P7+S7+V7+Y7+AB7+AE7+AH7+AK7+AN7</f>
        <v>0</v>
      </c>
      <c r="E7" s="36">
        <f t="shared" ref="E7:E71" si="12">H7+K7+N7+Q7+T7+W7+Z7+AC7+AF7+AI7+AL7+AO7</f>
        <v>0</v>
      </c>
      <c r="F7" s="37">
        <f>SUM(D7:E7)</f>
        <v>0</v>
      </c>
      <c r="G7" s="38">
        <v>0</v>
      </c>
      <c r="H7" s="38">
        <v>0</v>
      </c>
      <c r="I7" s="38">
        <f>SUM(G7:H7)</f>
        <v>0</v>
      </c>
      <c r="J7" s="38">
        <v>0</v>
      </c>
      <c r="K7" s="38">
        <v>0</v>
      </c>
      <c r="L7" s="38">
        <f>SUM(J7:K7)</f>
        <v>0</v>
      </c>
      <c r="M7" s="38"/>
      <c r="N7" s="38"/>
      <c r="O7" s="38">
        <f>SUM(M7:N7)</f>
        <v>0</v>
      </c>
      <c r="P7" s="38"/>
      <c r="Q7" s="38"/>
      <c r="R7" s="38">
        <f>SUM(P7:Q7)</f>
        <v>0</v>
      </c>
      <c r="S7" s="38"/>
      <c r="T7" s="38"/>
      <c r="U7" s="38">
        <f>SUM(S7:T7)</f>
        <v>0</v>
      </c>
      <c r="V7" s="38"/>
      <c r="W7" s="38"/>
      <c r="X7" s="38">
        <f>SUM(V7:W7)</f>
        <v>0</v>
      </c>
      <c r="Y7" s="38"/>
      <c r="Z7" s="38"/>
      <c r="AA7" s="38">
        <f>SUM(Y7:Z7)</f>
        <v>0</v>
      </c>
      <c r="AB7" s="38"/>
      <c r="AC7" s="38"/>
      <c r="AD7" s="38">
        <f>SUM(AB7:AC7)</f>
        <v>0</v>
      </c>
      <c r="AE7" s="38"/>
      <c r="AF7" s="38"/>
      <c r="AG7" s="38">
        <f>SUM(AE7:AF7)</f>
        <v>0</v>
      </c>
      <c r="AH7" s="38"/>
      <c r="AI7" s="38"/>
      <c r="AJ7" s="38">
        <f>SUM(AH7:AI7)</f>
        <v>0</v>
      </c>
      <c r="AK7" s="38"/>
      <c r="AL7" s="38"/>
      <c r="AM7" s="38">
        <f>SUM(AK7:AL7)</f>
        <v>0</v>
      </c>
      <c r="AN7" s="38"/>
      <c r="AO7" s="38"/>
      <c r="AP7" s="38">
        <f>SUM(AN7:AO7)</f>
        <v>0</v>
      </c>
    </row>
    <row r="8" spans="1:42" s="39" customFormat="1" ht="15" customHeight="1" x14ac:dyDescent="0.15">
      <c r="A8" s="53"/>
      <c r="B8" s="61"/>
      <c r="C8" s="35" t="s">
        <v>54</v>
      </c>
      <c r="D8" s="36">
        <f>SUM(D6:D7)</f>
        <v>0</v>
      </c>
      <c r="E8" s="36">
        <f>SUM(E6:E7)</f>
        <v>0</v>
      </c>
      <c r="F8" s="37">
        <f>SUM(F6:F7)</f>
        <v>0</v>
      </c>
      <c r="G8" s="36">
        <f t="shared" ref="G8:H8" si="13">SUM(G6:G7)</f>
        <v>0</v>
      </c>
      <c r="H8" s="36">
        <f t="shared" si="13"/>
        <v>0</v>
      </c>
      <c r="I8" s="36">
        <f>SUM(I6:I7)</f>
        <v>0</v>
      </c>
      <c r="J8" s="36">
        <f t="shared" ref="J8:AP8" si="14">SUM(J6:J7)</f>
        <v>0</v>
      </c>
      <c r="K8" s="36">
        <f t="shared" si="14"/>
        <v>0</v>
      </c>
      <c r="L8" s="36">
        <f>SUM(L6:L7)</f>
        <v>0</v>
      </c>
      <c r="M8" s="36">
        <f t="shared" si="14"/>
        <v>0</v>
      </c>
      <c r="N8" s="36">
        <f t="shared" si="14"/>
        <v>0</v>
      </c>
      <c r="O8" s="36">
        <f t="shared" si="14"/>
        <v>0</v>
      </c>
      <c r="P8" s="36">
        <f t="shared" si="14"/>
        <v>0</v>
      </c>
      <c r="Q8" s="36">
        <f t="shared" si="14"/>
        <v>0</v>
      </c>
      <c r="R8" s="36">
        <f t="shared" si="14"/>
        <v>0</v>
      </c>
      <c r="S8" s="36">
        <f t="shared" si="14"/>
        <v>0</v>
      </c>
      <c r="T8" s="36">
        <f t="shared" si="14"/>
        <v>0</v>
      </c>
      <c r="U8" s="36">
        <f t="shared" si="14"/>
        <v>0</v>
      </c>
      <c r="V8" s="36">
        <f t="shared" si="14"/>
        <v>0</v>
      </c>
      <c r="W8" s="36">
        <f t="shared" si="14"/>
        <v>0</v>
      </c>
      <c r="X8" s="36">
        <f t="shared" si="14"/>
        <v>0</v>
      </c>
      <c r="Y8" s="36">
        <f t="shared" si="14"/>
        <v>0</v>
      </c>
      <c r="Z8" s="36">
        <f t="shared" si="14"/>
        <v>0</v>
      </c>
      <c r="AA8" s="36">
        <f t="shared" si="14"/>
        <v>0</v>
      </c>
      <c r="AB8" s="36">
        <f t="shared" si="14"/>
        <v>0</v>
      </c>
      <c r="AC8" s="36">
        <f t="shared" si="14"/>
        <v>0</v>
      </c>
      <c r="AD8" s="36">
        <f t="shared" si="14"/>
        <v>0</v>
      </c>
      <c r="AE8" s="36">
        <f t="shared" si="14"/>
        <v>0</v>
      </c>
      <c r="AF8" s="36">
        <f t="shared" si="14"/>
        <v>0</v>
      </c>
      <c r="AG8" s="36">
        <f t="shared" si="14"/>
        <v>0</v>
      </c>
      <c r="AH8" s="36">
        <f t="shared" si="14"/>
        <v>0</v>
      </c>
      <c r="AI8" s="36">
        <f t="shared" si="14"/>
        <v>0</v>
      </c>
      <c r="AJ8" s="36">
        <f t="shared" si="14"/>
        <v>0</v>
      </c>
      <c r="AK8" s="36">
        <f t="shared" si="14"/>
        <v>0</v>
      </c>
      <c r="AL8" s="36">
        <f t="shared" si="14"/>
        <v>0</v>
      </c>
      <c r="AM8" s="36">
        <f t="shared" si="14"/>
        <v>0</v>
      </c>
      <c r="AN8" s="36">
        <f t="shared" si="14"/>
        <v>0</v>
      </c>
      <c r="AO8" s="36">
        <f t="shared" si="14"/>
        <v>0</v>
      </c>
      <c r="AP8" s="36">
        <f t="shared" si="14"/>
        <v>0</v>
      </c>
    </row>
    <row r="9" spans="1:42" ht="15" customHeight="1" x14ac:dyDescent="0.15">
      <c r="A9" s="53"/>
      <c r="B9" s="55" t="s">
        <v>58</v>
      </c>
      <c r="C9" s="12" t="s">
        <v>65</v>
      </c>
      <c r="D9" s="5">
        <f>G9+J9+M9+P9+S9+V9+Y9+AB9+AE9+AH9+AK9+AN9</f>
        <v>4671712</v>
      </c>
      <c r="E9" s="5">
        <f>H9+K9+N9+Q9+T9+W9+Z9+AC9+AF9+AI9+AL9+AO9</f>
        <v>1544630</v>
      </c>
      <c r="F9" s="22">
        <f>SUM(D9:E9)</f>
        <v>6216342</v>
      </c>
      <c r="G9" s="17">
        <v>2421634</v>
      </c>
      <c r="H9" s="17">
        <v>1048740</v>
      </c>
      <c r="I9" s="17">
        <f>SUM(G9:H9)</f>
        <v>3470374</v>
      </c>
      <c r="J9" s="17">
        <v>2250078</v>
      </c>
      <c r="K9" s="17">
        <v>495890</v>
      </c>
      <c r="L9" s="17">
        <f>SUM(J9:K9)</f>
        <v>2745968</v>
      </c>
      <c r="M9" s="17"/>
      <c r="N9" s="17"/>
      <c r="O9" s="17">
        <f>SUM(M9:N9)</f>
        <v>0</v>
      </c>
      <c r="P9" s="17"/>
      <c r="Q9" s="17"/>
      <c r="R9" s="17">
        <f>SUM(P9:Q9)</f>
        <v>0</v>
      </c>
      <c r="S9" s="17"/>
      <c r="T9" s="17"/>
      <c r="U9" s="17">
        <f>SUM(S9:T9)</f>
        <v>0</v>
      </c>
      <c r="V9" s="17"/>
      <c r="W9" s="17"/>
      <c r="X9" s="17">
        <f>SUM(V9:W9)</f>
        <v>0</v>
      </c>
      <c r="Y9" s="17"/>
      <c r="Z9" s="17"/>
      <c r="AA9" s="17">
        <f>SUM(Y9:Z9)</f>
        <v>0</v>
      </c>
      <c r="AB9" s="17"/>
      <c r="AC9" s="17"/>
      <c r="AD9" s="17">
        <f>SUM(AB9:AC9)</f>
        <v>0</v>
      </c>
      <c r="AE9" s="17"/>
      <c r="AF9" s="17"/>
      <c r="AG9" s="17">
        <f>SUM(AE9:AF9)</f>
        <v>0</v>
      </c>
      <c r="AH9" s="17"/>
      <c r="AI9" s="17"/>
      <c r="AJ9" s="17">
        <f>SUM(AH9:AI9)</f>
        <v>0</v>
      </c>
      <c r="AK9" s="17"/>
      <c r="AL9" s="17"/>
      <c r="AM9" s="17">
        <f>SUM(AK9:AL9)</f>
        <v>0</v>
      </c>
      <c r="AN9" s="17"/>
      <c r="AO9" s="17"/>
      <c r="AP9" s="17">
        <f>SUM(AN9:AO9)</f>
        <v>0</v>
      </c>
    </row>
    <row r="10" spans="1:42" ht="15" customHeight="1" x14ac:dyDescent="0.15">
      <c r="A10" s="53"/>
      <c r="B10" s="56"/>
      <c r="C10" s="12" t="s">
        <v>67</v>
      </c>
      <c r="D10" s="5">
        <f>G10+J10+M10+P10+S10+V10+Y10+AB10+AE10+AH10+AK10+AN10</f>
        <v>15944689.140000001</v>
      </c>
      <c r="E10" s="5">
        <f>H10+K10+N10+Q10+T10+W10+Z10+AC10+AF10+AI10+AL10+AO10</f>
        <v>8976015.5099999905</v>
      </c>
      <c r="F10" s="22">
        <f>SUM(D10:E10)</f>
        <v>24920704.649999991</v>
      </c>
      <c r="G10" s="17">
        <v>7989910.3000000026</v>
      </c>
      <c r="H10" s="17">
        <v>6315285.4499999899</v>
      </c>
      <c r="I10" s="17">
        <f>SUM(G10:H10)</f>
        <v>14305195.749999993</v>
      </c>
      <c r="J10" s="17">
        <v>7954778.8399999989</v>
      </c>
      <c r="K10" s="17">
        <v>2660730.0599999996</v>
      </c>
      <c r="L10" s="17">
        <f>SUM(J10:K10)</f>
        <v>10615508.899999999</v>
      </c>
      <c r="M10" s="17"/>
      <c r="N10" s="17"/>
      <c r="O10" s="17">
        <f>SUM(M10:N10)</f>
        <v>0</v>
      </c>
      <c r="P10" s="17"/>
      <c r="Q10" s="17"/>
      <c r="R10" s="17">
        <f>SUM(P10:Q10)</f>
        <v>0</v>
      </c>
      <c r="S10" s="17"/>
      <c r="T10" s="17"/>
      <c r="U10" s="17">
        <f>SUM(S10:T10)</f>
        <v>0</v>
      </c>
      <c r="V10" s="17"/>
      <c r="W10" s="17"/>
      <c r="X10" s="17">
        <f>SUM(V10:W10)</f>
        <v>0</v>
      </c>
      <c r="Y10" s="17"/>
      <c r="Z10" s="17"/>
      <c r="AA10" s="17">
        <f>SUM(Y10:Z10)</f>
        <v>0</v>
      </c>
      <c r="AB10" s="17"/>
      <c r="AC10" s="17"/>
      <c r="AD10" s="17">
        <f>SUM(AB10:AC10)</f>
        <v>0</v>
      </c>
      <c r="AE10" s="17"/>
      <c r="AF10" s="17"/>
      <c r="AG10" s="17">
        <f>SUM(AE10:AF10)</f>
        <v>0</v>
      </c>
      <c r="AH10" s="17"/>
      <c r="AI10" s="17"/>
      <c r="AJ10" s="17">
        <f>SUM(AH10:AI10)</f>
        <v>0</v>
      </c>
      <c r="AK10" s="17"/>
      <c r="AL10" s="17"/>
      <c r="AM10" s="17">
        <f>SUM(AK10:AL10)</f>
        <v>0</v>
      </c>
      <c r="AN10" s="17"/>
      <c r="AO10" s="17"/>
      <c r="AP10" s="17">
        <f>SUM(AN10:AO10)</f>
        <v>0</v>
      </c>
    </row>
    <row r="11" spans="1:42" ht="15" customHeight="1" x14ac:dyDescent="0.15">
      <c r="A11" s="53"/>
      <c r="B11" s="57"/>
      <c r="C11" s="10" t="s">
        <v>31</v>
      </c>
      <c r="D11" s="7">
        <f>D9+D10</f>
        <v>20616401.140000001</v>
      </c>
      <c r="E11" s="7">
        <f t="shared" ref="E11:F11" si="15">E9+E10</f>
        <v>10520645.50999999</v>
      </c>
      <c r="F11" s="23">
        <f t="shared" si="15"/>
        <v>31137046.649999991</v>
      </c>
      <c r="G11" s="7">
        <f>G9+G10</f>
        <v>10411544.300000003</v>
      </c>
      <c r="H11" s="7">
        <f>H9+H10</f>
        <v>7364025.4499999899</v>
      </c>
      <c r="I11" s="7">
        <f>SUM(I9:I10)</f>
        <v>17775569.749999993</v>
      </c>
      <c r="J11" s="7">
        <f>J9+J10</f>
        <v>10204856.84</v>
      </c>
      <c r="K11" s="7">
        <f>K9+K10</f>
        <v>3156620.0599999996</v>
      </c>
      <c r="L11" s="7">
        <f>SUM(L9:L10)</f>
        <v>13361476.899999999</v>
      </c>
      <c r="M11" s="7">
        <f>M9+M10</f>
        <v>0</v>
      </c>
      <c r="N11" s="7">
        <f>N9+N10</f>
        <v>0</v>
      </c>
      <c r="O11" s="7">
        <f>SUM(O9:O10)</f>
        <v>0</v>
      </c>
      <c r="P11" s="7">
        <f>P9+P10</f>
        <v>0</v>
      </c>
      <c r="Q11" s="7">
        <f>Q9+Q10</f>
        <v>0</v>
      </c>
      <c r="R11" s="7">
        <f>SUM(R9:R10)</f>
        <v>0</v>
      </c>
      <c r="S11" s="7">
        <f>S9+S10</f>
        <v>0</v>
      </c>
      <c r="T11" s="7">
        <f>T9+T10</f>
        <v>0</v>
      </c>
      <c r="U11" s="7">
        <f>SUM(U9:U10)</f>
        <v>0</v>
      </c>
      <c r="V11" s="7">
        <f>V9+V10</f>
        <v>0</v>
      </c>
      <c r="W11" s="7">
        <f>W9+W10</f>
        <v>0</v>
      </c>
      <c r="X11" s="7">
        <f>SUM(X9:X10)</f>
        <v>0</v>
      </c>
      <c r="Y11" s="7">
        <f>Y9+Y10</f>
        <v>0</v>
      </c>
      <c r="Z11" s="7">
        <f>Z9+Z10</f>
        <v>0</v>
      </c>
      <c r="AA11" s="7">
        <f>SUM(AA9:AA10)</f>
        <v>0</v>
      </c>
      <c r="AB11" s="7">
        <f>AB9+AB10</f>
        <v>0</v>
      </c>
      <c r="AC11" s="7">
        <f>AC9+AC10</f>
        <v>0</v>
      </c>
      <c r="AD11" s="7">
        <f>SUM(AD9:AD10)</f>
        <v>0</v>
      </c>
      <c r="AE11" s="7">
        <f>AE9+AE10</f>
        <v>0</v>
      </c>
      <c r="AF11" s="7">
        <f>AF9+AF10</f>
        <v>0</v>
      </c>
      <c r="AG11" s="7">
        <f>SUM(AG9:AG10)</f>
        <v>0</v>
      </c>
      <c r="AH11" s="7">
        <f>AH9+AH10</f>
        <v>0</v>
      </c>
      <c r="AI11" s="7">
        <f>AI9+AI10</f>
        <v>0</v>
      </c>
      <c r="AJ11" s="7">
        <f>SUM(AJ9:AJ10)</f>
        <v>0</v>
      </c>
      <c r="AK11" s="7">
        <f>AK9+AK10</f>
        <v>0</v>
      </c>
      <c r="AL11" s="7">
        <f>AL9+AL10</f>
        <v>0</v>
      </c>
      <c r="AM11" s="7">
        <f>SUM(AM9:AM10)</f>
        <v>0</v>
      </c>
      <c r="AN11" s="7">
        <f>AN9+AN10</f>
        <v>0</v>
      </c>
      <c r="AO11" s="7">
        <f>AO9+AO10</f>
        <v>0</v>
      </c>
      <c r="AP11" s="7">
        <f>SUM(AP9:AP10)</f>
        <v>0</v>
      </c>
    </row>
    <row r="12" spans="1:42" ht="15" customHeight="1" x14ac:dyDescent="0.15">
      <c r="A12" s="53"/>
      <c r="B12" s="55" t="s">
        <v>42</v>
      </c>
      <c r="C12" s="12" t="s">
        <v>65</v>
      </c>
      <c r="D12" s="5">
        <f>G12+J12+M12+P12+S12+V12+Y12+AB12+AE12+AH12+AK12+AN12</f>
        <v>1340319</v>
      </c>
      <c r="E12" s="5">
        <f>H12+K12+N12+Q12+T12+W12+Z12+AC12+AF12+AI12+AL12+AO12</f>
        <v>51930</v>
      </c>
      <c r="F12" s="22">
        <f>SUM(D12:E12)</f>
        <v>1392249</v>
      </c>
      <c r="G12" s="17">
        <v>778377</v>
      </c>
      <c r="H12" s="17">
        <v>33690</v>
      </c>
      <c r="I12" s="17">
        <f>SUM(G12:H12)</f>
        <v>812067</v>
      </c>
      <c r="J12" s="17">
        <v>561942</v>
      </c>
      <c r="K12" s="17">
        <v>18240</v>
      </c>
      <c r="L12" s="17">
        <f>SUM(J12:K12)</f>
        <v>580182</v>
      </c>
      <c r="M12" s="17"/>
      <c r="N12" s="17"/>
      <c r="O12" s="17">
        <f>SUM(M12:N12)</f>
        <v>0</v>
      </c>
      <c r="P12" s="17"/>
      <c r="Q12" s="17"/>
      <c r="R12" s="17">
        <f>SUM(P12:Q12)</f>
        <v>0</v>
      </c>
      <c r="S12" s="17"/>
      <c r="T12" s="17"/>
      <c r="U12" s="17">
        <f>SUM(S12:T12)</f>
        <v>0</v>
      </c>
      <c r="V12" s="17"/>
      <c r="W12" s="17"/>
      <c r="X12" s="17">
        <f>SUM(V12:W12)</f>
        <v>0</v>
      </c>
      <c r="Y12" s="17"/>
      <c r="Z12" s="17"/>
      <c r="AA12" s="17">
        <f>SUM(Y12:Z12)</f>
        <v>0</v>
      </c>
      <c r="AB12" s="17"/>
      <c r="AC12" s="17"/>
      <c r="AD12" s="17">
        <f>SUM(AB12:AC12)</f>
        <v>0</v>
      </c>
      <c r="AE12" s="17"/>
      <c r="AF12" s="17"/>
      <c r="AG12" s="17">
        <f>SUM(AE12:AF12)</f>
        <v>0</v>
      </c>
      <c r="AH12" s="17"/>
      <c r="AI12" s="17"/>
      <c r="AJ12" s="17">
        <f>SUM(AH12:AI12)</f>
        <v>0</v>
      </c>
      <c r="AK12" s="17"/>
      <c r="AL12" s="17"/>
      <c r="AM12" s="17">
        <f>SUM(AK12:AL12)</f>
        <v>0</v>
      </c>
      <c r="AN12" s="17"/>
      <c r="AO12" s="17"/>
      <c r="AP12" s="17">
        <f>SUM(AN12:AO12)</f>
        <v>0</v>
      </c>
    </row>
    <row r="13" spans="1:42" ht="15" customHeight="1" x14ac:dyDescent="0.15">
      <c r="A13" s="53"/>
      <c r="B13" s="56"/>
      <c r="C13" s="12" t="s">
        <v>67</v>
      </c>
      <c r="D13" s="5">
        <f>G13+J13+M13+P13+S13+V13+Y13+AB13+AE13+AH13+AK13+AN13</f>
        <v>4361298.2700000061</v>
      </c>
      <c r="E13" s="5">
        <f>H13+K13+N13+Q13+T13+W13+Z13+AC13+AF13+AI13+AL13+AO13</f>
        <v>204927.66</v>
      </c>
      <c r="F13" s="22">
        <f>SUM(D13:E13)</f>
        <v>4566225.9300000062</v>
      </c>
      <c r="G13" s="17">
        <v>2417514.8500000052</v>
      </c>
      <c r="H13" s="17">
        <v>143765.51</v>
      </c>
      <c r="I13" s="17">
        <f>SUM(G13:H13)</f>
        <v>2561280.360000005</v>
      </c>
      <c r="J13" s="17">
        <v>1943783.4200000009</v>
      </c>
      <c r="K13" s="17">
        <v>61162.15</v>
      </c>
      <c r="L13" s="17">
        <f>SUM(J13:K13)</f>
        <v>2004945.5700000008</v>
      </c>
      <c r="M13" s="17"/>
      <c r="N13" s="17"/>
      <c r="O13" s="17">
        <f>SUM(M13:N13)</f>
        <v>0</v>
      </c>
      <c r="P13" s="17"/>
      <c r="Q13" s="17"/>
      <c r="R13" s="17">
        <f>SUM(P13:Q13)</f>
        <v>0</v>
      </c>
      <c r="S13" s="17"/>
      <c r="T13" s="17"/>
      <c r="U13" s="17">
        <f>SUM(S13:T13)</f>
        <v>0</v>
      </c>
      <c r="V13" s="17"/>
      <c r="W13" s="17"/>
      <c r="X13" s="17">
        <f>SUM(V13:W13)</f>
        <v>0</v>
      </c>
      <c r="Y13" s="17"/>
      <c r="Z13" s="17"/>
      <c r="AA13" s="17">
        <f>SUM(Y13:Z13)</f>
        <v>0</v>
      </c>
      <c r="AB13" s="17"/>
      <c r="AC13" s="17"/>
      <c r="AD13" s="17">
        <f>SUM(AB13:AC13)</f>
        <v>0</v>
      </c>
      <c r="AE13" s="17"/>
      <c r="AF13" s="17"/>
      <c r="AG13" s="17">
        <f>SUM(AE13:AF13)</f>
        <v>0</v>
      </c>
      <c r="AH13" s="17"/>
      <c r="AI13" s="17"/>
      <c r="AJ13" s="17">
        <f>SUM(AH13:AI13)</f>
        <v>0</v>
      </c>
      <c r="AK13" s="17"/>
      <c r="AL13" s="17"/>
      <c r="AM13" s="17">
        <f>SUM(AK13:AL13)</f>
        <v>0</v>
      </c>
      <c r="AN13" s="17"/>
      <c r="AO13" s="17"/>
      <c r="AP13" s="17">
        <f>SUM(AN13:AO13)</f>
        <v>0</v>
      </c>
    </row>
    <row r="14" spans="1:42" ht="15" customHeight="1" x14ac:dyDescent="0.15">
      <c r="A14" s="53"/>
      <c r="B14" s="57"/>
      <c r="C14" s="10" t="s">
        <v>31</v>
      </c>
      <c r="D14" s="7">
        <f>D12+D13</f>
        <v>5701617.2700000061</v>
      </c>
      <c r="E14" s="7">
        <f t="shared" ref="E14:AO14" si="16">E12+E13</f>
        <v>256857.66</v>
      </c>
      <c r="F14" s="23">
        <f t="shared" si="16"/>
        <v>5958474.9300000062</v>
      </c>
      <c r="G14" s="7">
        <f t="shared" ref="G14:K14" si="17">G12+G13</f>
        <v>3195891.8500000052</v>
      </c>
      <c r="H14" s="7">
        <f t="shared" si="17"/>
        <v>177455.51</v>
      </c>
      <c r="I14" s="7">
        <f>SUM(I12:I13)</f>
        <v>3373347.360000005</v>
      </c>
      <c r="J14" s="7">
        <f t="shared" si="17"/>
        <v>2505725.4200000009</v>
      </c>
      <c r="K14" s="7">
        <f t="shared" si="17"/>
        <v>79402.149999999994</v>
      </c>
      <c r="L14" s="7">
        <f>SUM(L12:L13)</f>
        <v>2585127.5700000008</v>
      </c>
      <c r="M14" s="7">
        <f t="shared" ref="M14:N14" si="18">M12+M13</f>
        <v>0</v>
      </c>
      <c r="N14" s="7">
        <f t="shared" si="18"/>
        <v>0</v>
      </c>
      <c r="O14" s="7">
        <f t="shared" ref="O14" si="19">SUM(O12:O13)</f>
        <v>0</v>
      </c>
      <c r="P14" s="7">
        <f t="shared" ref="P14:Q14" si="20">P12+P13</f>
        <v>0</v>
      </c>
      <c r="Q14" s="7">
        <f t="shared" si="20"/>
        <v>0</v>
      </c>
      <c r="R14" s="7">
        <f t="shared" ref="R14" si="21">SUM(R12:R13)</f>
        <v>0</v>
      </c>
      <c r="S14" s="7">
        <f t="shared" ref="S14:T14" si="22">S12+S13</f>
        <v>0</v>
      </c>
      <c r="T14" s="7">
        <f t="shared" si="22"/>
        <v>0</v>
      </c>
      <c r="U14" s="7">
        <f t="shared" ref="U14" si="23">SUM(U12:U13)</f>
        <v>0</v>
      </c>
      <c r="V14" s="7">
        <f t="shared" ref="V14:W14" si="24">V12+V13</f>
        <v>0</v>
      </c>
      <c r="W14" s="7">
        <f t="shared" si="24"/>
        <v>0</v>
      </c>
      <c r="X14" s="7">
        <f t="shared" ref="X14" si="25">SUM(X12:X13)</f>
        <v>0</v>
      </c>
      <c r="Y14" s="7">
        <f t="shared" ref="Y14:Z14" si="26">Y12+Y13</f>
        <v>0</v>
      </c>
      <c r="Z14" s="7">
        <f t="shared" si="26"/>
        <v>0</v>
      </c>
      <c r="AA14" s="7">
        <f t="shared" ref="AA14" si="27">SUM(AA12:AA13)</f>
        <v>0</v>
      </c>
      <c r="AB14" s="7">
        <f t="shared" ref="AB14:AC14" si="28">AB12+AB13</f>
        <v>0</v>
      </c>
      <c r="AC14" s="7">
        <f t="shared" si="28"/>
        <v>0</v>
      </c>
      <c r="AD14" s="7">
        <f t="shared" ref="AD14" si="29">SUM(AD12:AD13)</f>
        <v>0</v>
      </c>
      <c r="AE14" s="7">
        <f t="shared" ref="AE14:AF14" si="30">AE12+AE13</f>
        <v>0</v>
      </c>
      <c r="AF14" s="7">
        <f t="shared" si="30"/>
        <v>0</v>
      </c>
      <c r="AG14" s="7">
        <f t="shared" ref="AG14" si="31">SUM(AG12:AG13)</f>
        <v>0</v>
      </c>
      <c r="AH14" s="7">
        <f t="shared" ref="AH14:AI14" si="32">AH12+AH13</f>
        <v>0</v>
      </c>
      <c r="AI14" s="7">
        <f t="shared" si="32"/>
        <v>0</v>
      </c>
      <c r="AJ14" s="7">
        <f t="shared" ref="AJ14" si="33">SUM(AJ12:AJ13)</f>
        <v>0</v>
      </c>
      <c r="AK14" s="7">
        <f t="shared" ref="AK14:AL14" si="34">AK12+AK13</f>
        <v>0</v>
      </c>
      <c r="AL14" s="7">
        <f t="shared" si="34"/>
        <v>0</v>
      </c>
      <c r="AM14" s="7">
        <f t="shared" ref="AM14" si="35">SUM(AM12:AM13)</f>
        <v>0</v>
      </c>
      <c r="AN14" s="7">
        <f t="shared" si="16"/>
        <v>0</v>
      </c>
      <c r="AO14" s="7">
        <f t="shared" si="16"/>
        <v>0</v>
      </c>
      <c r="AP14" s="7">
        <f t="shared" ref="AP14" si="36">SUM(AP12:AP13)</f>
        <v>0</v>
      </c>
    </row>
    <row r="15" spans="1:42" ht="15" customHeight="1" x14ac:dyDescent="0.15">
      <c r="A15" s="53"/>
      <c r="B15" s="55" t="s">
        <v>43</v>
      </c>
      <c r="C15" s="12" t="s">
        <v>65</v>
      </c>
      <c r="D15" s="5">
        <f t="shared" ref="D15:E71" si="37">G15+J15+M15+P15+S15+V15+Y15+AB15+AE15+AH15+AK15+AN15</f>
        <v>224826</v>
      </c>
      <c r="E15" s="5">
        <f>H15+K15+N15+Q15+T15+W15+Z15+AC15+AF15+AI15+AL15+AO15</f>
        <v>136070</v>
      </c>
      <c r="F15" s="22">
        <f t="shared" ref="F15:F70" si="38">SUM(D15:E15)</f>
        <v>360896</v>
      </c>
      <c r="G15" s="17">
        <v>160019</v>
      </c>
      <c r="H15" s="17">
        <v>99980</v>
      </c>
      <c r="I15" s="17">
        <f>SUM(G15:H15)</f>
        <v>259999</v>
      </c>
      <c r="J15" s="17">
        <v>64807</v>
      </c>
      <c r="K15" s="17">
        <v>36090</v>
      </c>
      <c r="L15" s="17">
        <f>SUM(J15:K15)</f>
        <v>100897</v>
      </c>
      <c r="M15" s="17"/>
      <c r="N15" s="17"/>
      <c r="O15" s="17">
        <f>SUM(M15:N15)</f>
        <v>0</v>
      </c>
      <c r="P15" s="17"/>
      <c r="Q15" s="17"/>
      <c r="R15" s="17">
        <f>SUM(P15:Q15)</f>
        <v>0</v>
      </c>
      <c r="S15" s="17"/>
      <c r="T15" s="17"/>
      <c r="U15" s="17">
        <f>SUM(S15:T15)</f>
        <v>0</v>
      </c>
      <c r="V15" s="17"/>
      <c r="W15" s="17"/>
      <c r="X15" s="17">
        <f>SUM(V15:W15)</f>
        <v>0</v>
      </c>
      <c r="Y15" s="17"/>
      <c r="Z15" s="17"/>
      <c r="AA15" s="17">
        <f>SUM(Y15:Z15)</f>
        <v>0</v>
      </c>
      <c r="AB15" s="17"/>
      <c r="AC15" s="17"/>
      <c r="AD15" s="17">
        <f>SUM(AB15:AC15)</f>
        <v>0</v>
      </c>
      <c r="AE15" s="17"/>
      <c r="AF15" s="17"/>
      <c r="AG15" s="17">
        <f>SUM(AE15:AF15)</f>
        <v>0</v>
      </c>
      <c r="AH15" s="17"/>
      <c r="AI15" s="17"/>
      <c r="AJ15" s="17">
        <f>SUM(AH15:AI15)</f>
        <v>0</v>
      </c>
      <c r="AK15" s="17"/>
      <c r="AL15" s="17"/>
      <c r="AM15" s="17">
        <f>SUM(AK15:AL15)</f>
        <v>0</v>
      </c>
      <c r="AN15" s="17"/>
      <c r="AO15" s="17"/>
      <c r="AP15" s="17">
        <f>SUM(AN15:AO15)</f>
        <v>0</v>
      </c>
    </row>
    <row r="16" spans="1:42" ht="15" customHeight="1" x14ac:dyDescent="0.15">
      <c r="A16" s="53"/>
      <c r="B16" s="56"/>
      <c r="C16" s="12" t="s">
        <v>67</v>
      </c>
      <c r="D16" s="5">
        <f t="shared" si="37"/>
        <v>824013.74</v>
      </c>
      <c r="E16" s="5">
        <f t="shared" si="12"/>
        <v>1042228.5800000001</v>
      </c>
      <c r="F16" s="22">
        <f t="shared" si="38"/>
        <v>1866242.32</v>
      </c>
      <c r="G16" s="17">
        <v>603108.73</v>
      </c>
      <c r="H16" s="17">
        <v>777249.65000000014</v>
      </c>
      <c r="I16" s="17">
        <f>SUM(G16:H16)</f>
        <v>1380358.3800000001</v>
      </c>
      <c r="J16" s="17">
        <v>220905.00999999998</v>
      </c>
      <c r="K16" s="17">
        <v>264978.93</v>
      </c>
      <c r="L16" s="17">
        <f>SUM(J16:K16)</f>
        <v>485883.93999999994</v>
      </c>
      <c r="M16" s="17"/>
      <c r="N16" s="17"/>
      <c r="O16" s="17">
        <f>SUM(M16:N16)</f>
        <v>0</v>
      </c>
      <c r="P16" s="17"/>
      <c r="Q16" s="17"/>
      <c r="R16" s="17">
        <f>SUM(P16:Q16)</f>
        <v>0</v>
      </c>
      <c r="S16" s="17"/>
      <c r="T16" s="17"/>
      <c r="U16" s="17">
        <f>SUM(S16:T16)</f>
        <v>0</v>
      </c>
      <c r="V16" s="17"/>
      <c r="W16" s="17"/>
      <c r="X16" s="17">
        <f>SUM(V16:W16)</f>
        <v>0</v>
      </c>
      <c r="Y16" s="17"/>
      <c r="Z16" s="17"/>
      <c r="AA16" s="17">
        <f>SUM(Y16:Z16)</f>
        <v>0</v>
      </c>
      <c r="AB16" s="17"/>
      <c r="AC16" s="17"/>
      <c r="AD16" s="17">
        <f>SUM(AB16:AC16)</f>
        <v>0</v>
      </c>
      <c r="AE16" s="17"/>
      <c r="AF16" s="17"/>
      <c r="AG16" s="17">
        <f>SUM(AE16:AF16)</f>
        <v>0</v>
      </c>
      <c r="AH16" s="17"/>
      <c r="AI16" s="17"/>
      <c r="AJ16" s="17">
        <f>SUM(AH16:AI16)</f>
        <v>0</v>
      </c>
      <c r="AK16" s="17"/>
      <c r="AL16" s="17"/>
      <c r="AM16" s="17">
        <f>SUM(AK16:AL16)</f>
        <v>0</v>
      </c>
      <c r="AN16" s="17"/>
      <c r="AO16" s="17"/>
      <c r="AP16" s="17">
        <f>SUM(AN16:AO16)</f>
        <v>0</v>
      </c>
    </row>
    <row r="17" spans="1:42" ht="15" customHeight="1" x14ac:dyDescent="0.15">
      <c r="A17" s="53"/>
      <c r="B17" s="57"/>
      <c r="C17" s="10" t="s">
        <v>31</v>
      </c>
      <c r="D17" s="7">
        <f>SUM(D15:D16)</f>
        <v>1048839.74</v>
      </c>
      <c r="E17" s="7">
        <f>SUM(E15:E16)</f>
        <v>1178298.58</v>
      </c>
      <c r="F17" s="23">
        <f>SUM(F15:F16)</f>
        <v>2227138.3200000003</v>
      </c>
      <c r="G17" s="18">
        <f t="shared" ref="G17:AM17" si="39">SUM(G15:G16)</f>
        <v>763127.73</v>
      </c>
      <c r="H17" s="18">
        <f t="shared" si="39"/>
        <v>877229.65000000014</v>
      </c>
      <c r="I17" s="7">
        <f>SUM(I15:I16)</f>
        <v>1640357.3800000001</v>
      </c>
      <c r="J17" s="18">
        <f t="shared" si="39"/>
        <v>285712.01</v>
      </c>
      <c r="K17" s="18">
        <f t="shared" si="39"/>
        <v>301068.93</v>
      </c>
      <c r="L17" s="7">
        <f>SUM(L15:L16)</f>
        <v>586780.93999999994</v>
      </c>
      <c r="M17" s="18">
        <f t="shared" si="39"/>
        <v>0</v>
      </c>
      <c r="N17" s="18">
        <f t="shared" si="39"/>
        <v>0</v>
      </c>
      <c r="O17" s="7">
        <f t="shared" si="39"/>
        <v>0</v>
      </c>
      <c r="P17" s="18">
        <f t="shared" si="39"/>
        <v>0</v>
      </c>
      <c r="Q17" s="18">
        <f t="shared" si="39"/>
        <v>0</v>
      </c>
      <c r="R17" s="7">
        <f t="shared" si="39"/>
        <v>0</v>
      </c>
      <c r="S17" s="18">
        <f t="shared" si="39"/>
        <v>0</v>
      </c>
      <c r="T17" s="18">
        <f t="shared" si="39"/>
        <v>0</v>
      </c>
      <c r="U17" s="7">
        <f t="shared" si="39"/>
        <v>0</v>
      </c>
      <c r="V17" s="18">
        <f t="shared" si="39"/>
        <v>0</v>
      </c>
      <c r="W17" s="18">
        <f t="shared" si="39"/>
        <v>0</v>
      </c>
      <c r="X17" s="7">
        <f t="shared" si="39"/>
        <v>0</v>
      </c>
      <c r="Y17" s="18">
        <f t="shared" si="39"/>
        <v>0</v>
      </c>
      <c r="Z17" s="18">
        <f t="shared" si="39"/>
        <v>0</v>
      </c>
      <c r="AA17" s="7">
        <f t="shared" si="39"/>
        <v>0</v>
      </c>
      <c r="AB17" s="18">
        <f t="shared" si="39"/>
        <v>0</v>
      </c>
      <c r="AC17" s="18">
        <f t="shared" si="39"/>
        <v>0</v>
      </c>
      <c r="AD17" s="7">
        <f t="shared" si="39"/>
        <v>0</v>
      </c>
      <c r="AE17" s="18">
        <f t="shared" si="39"/>
        <v>0</v>
      </c>
      <c r="AF17" s="18">
        <f t="shared" si="39"/>
        <v>0</v>
      </c>
      <c r="AG17" s="7">
        <f t="shared" si="39"/>
        <v>0</v>
      </c>
      <c r="AH17" s="18">
        <f t="shared" si="39"/>
        <v>0</v>
      </c>
      <c r="AI17" s="18">
        <f t="shared" si="39"/>
        <v>0</v>
      </c>
      <c r="AJ17" s="7">
        <f t="shared" si="39"/>
        <v>0</v>
      </c>
      <c r="AK17" s="18">
        <f t="shared" si="39"/>
        <v>0</v>
      </c>
      <c r="AL17" s="18">
        <f t="shared" si="39"/>
        <v>0</v>
      </c>
      <c r="AM17" s="7">
        <f t="shared" si="39"/>
        <v>0</v>
      </c>
      <c r="AN17" s="18">
        <f t="shared" ref="AN17" si="40">SUM(AN15:AN16)</f>
        <v>0</v>
      </c>
      <c r="AO17" s="18">
        <f t="shared" ref="AO17" si="41">SUM(AO15:AO16)</f>
        <v>0</v>
      </c>
      <c r="AP17" s="7">
        <f t="shared" ref="AP17" si="42">SUM(AP15:AP16)</f>
        <v>0</v>
      </c>
    </row>
    <row r="18" spans="1:42" ht="15" customHeight="1" x14ac:dyDescent="0.15">
      <c r="A18" s="53"/>
      <c r="B18" s="55" t="s">
        <v>44</v>
      </c>
      <c r="C18" s="12" t="s">
        <v>65</v>
      </c>
      <c r="D18" s="5">
        <f t="shared" si="37"/>
        <v>163217</v>
      </c>
      <c r="E18" s="5">
        <f t="shared" si="12"/>
        <v>129580</v>
      </c>
      <c r="F18" s="22">
        <f t="shared" si="38"/>
        <v>292797</v>
      </c>
      <c r="G18" s="17">
        <v>107163</v>
      </c>
      <c r="H18" s="17">
        <v>85940</v>
      </c>
      <c r="I18" s="17">
        <f>SUM(G18:H18)</f>
        <v>193103</v>
      </c>
      <c r="J18" s="17">
        <v>56054</v>
      </c>
      <c r="K18" s="17">
        <v>43640</v>
      </c>
      <c r="L18" s="17">
        <f>SUM(J18:K18)</f>
        <v>99694</v>
      </c>
      <c r="M18" s="17"/>
      <c r="N18" s="17"/>
      <c r="O18" s="17">
        <f>SUM(M18:N18)</f>
        <v>0</v>
      </c>
      <c r="P18" s="17"/>
      <c r="Q18" s="17"/>
      <c r="R18" s="17">
        <f>SUM(P18:Q18)</f>
        <v>0</v>
      </c>
      <c r="S18" s="17"/>
      <c r="T18" s="17"/>
      <c r="U18" s="17">
        <f>SUM(S18:T18)</f>
        <v>0</v>
      </c>
      <c r="V18" s="17"/>
      <c r="W18" s="17"/>
      <c r="X18" s="17">
        <f>SUM(V18:W18)</f>
        <v>0</v>
      </c>
      <c r="Y18" s="17"/>
      <c r="Z18" s="17"/>
      <c r="AA18" s="17">
        <f>SUM(Y18:Z18)</f>
        <v>0</v>
      </c>
      <c r="AB18" s="17"/>
      <c r="AC18" s="17"/>
      <c r="AD18" s="17">
        <f>SUM(AB18:AC18)</f>
        <v>0</v>
      </c>
      <c r="AE18" s="17"/>
      <c r="AF18" s="17"/>
      <c r="AG18" s="17">
        <f>SUM(AE18:AF18)</f>
        <v>0</v>
      </c>
      <c r="AH18" s="17"/>
      <c r="AI18" s="17"/>
      <c r="AJ18" s="17">
        <f>SUM(AH18:AI18)</f>
        <v>0</v>
      </c>
      <c r="AK18" s="17"/>
      <c r="AL18" s="17"/>
      <c r="AM18" s="17">
        <f>SUM(AK18:AL18)</f>
        <v>0</v>
      </c>
      <c r="AN18" s="17"/>
      <c r="AO18" s="17"/>
      <c r="AP18" s="17">
        <f>SUM(AN18:AO18)</f>
        <v>0</v>
      </c>
    </row>
    <row r="19" spans="1:42" ht="15" customHeight="1" x14ac:dyDescent="0.15">
      <c r="A19" s="53"/>
      <c r="B19" s="56"/>
      <c r="C19" s="12" t="s">
        <v>67</v>
      </c>
      <c r="D19" s="5">
        <f t="shared" si="37"/>
        <v>551530.49</v>
      </c>
      <c r="E19" s="5">
        <f t="shared" si="12"/>
        <v>839194.13000000012</v>
      </c>
      <c r="F19" s="22">
        <f t="shared" si="38"/>
        <v>1390724.62</v>
      </c>
      <c r="G19" s="17">
        <v>348687.54000000004</v>
      </c>
      <c r="H19" s="17">
        <v>557572.29</v>
      </c>
      <c r="I19" s="17">
        <f>SUM(G19:H19)</f>
        <v>906259.83000000007</v>
      </c>
      <c r="J19" s="17">
        <v>202842.94999999998</v>
      </c>
      <c r="K19" s="17">
        <v>281621.84000000003</v>
      </c>
      <c r="L19" s="17">
        <f>SUM(J19:K19)</f>
        <v>484464.79000000004</v>
      </c>
      <c r="M19" s="17"/>
      <c r="N19" s="17"/>
      <c r="O19" s="17">
        <f>SUM(M19:N19)</f>
        <v>0</v>
      </c>
      <c r="P19" s="17"/>
      <c r="Q19" s="17"/>
      <c r="R19" s="17">
        <f>SUM(P19:Q19)</f>
        <v>0</v>
      </c>
      <c r="S19" s="17"/>
      <c r="T19" s="17"/>
      <c r="U19" s="17">
        <f>SUM(S19:T19)</f>
        <v>0</v>
      </c>
      <c r="V19" s="17"/>
      <c r="W19" s="17"/>
      <c r="X19" s="17">
        <f>SUM(V19:W19)</f>
        <v>0</v>
      </c>
      <c r="Y19" s="17"/>
      <c r="Z19" s="17"/>
      <c r="AA19" s="17">
        <f>SUM(Y19:Z19)</f>
        <v>0</v>
      </c>
      <c r="AB19" s="17"/>
      <c r="AC19" s="17"/>
      <c r="AD19" s="17">
        <f>SUM(AB19:AC19)</f>
        <v>0</v>
      </c>
      <c r="AE19" s="17"/>
      <c r="AF19" s="17"/>
      <c r="AG19" s="17">
        <f>SUM(AE19:AF19)</f>
        <v>0</v>
      </c>
      <c r="AH19" s="17"/>
      <c r="AI19" s="17"/>
      <c r="AJ19" s="17">
        <f>SUM(AH19:AI19)</f>
        <v>0</v>
      </c>
      <c r="AK19" s="17"/>
      <c r="AL19" s="17"/>
      <c r="AM19" s="17">
        <f>SUM(AK19:AL19)</f>
        <v>0</v>
      </c>
      <c r="AN19" s="17"/>
      <c r="AO19" s="17"/>
      <c r="AP19" s="17">
        <f>SUM(AN19:AO19)</f>
        <v>0</v>
      </c>
    </row>
    <row r="20" spans="1:42" ht="15" customHeight="1" x14ac:dyDescent="0.15">
      <c r="A20" s="53"/>
      <c r="B20" s="57"/>
      <c r="C20" s="10" t="s">
        <v>31</v>
      </c>
      <c r="D20" s="7">
        <f>SUM(D18:D19)</f>
        <v>714747.49</v>
      </c>
      <c r="E20" s="7">
        <f>SUM(E18:E19)</f>
        <v>968774.13000000012</v>
      </c>
      <c r="F20" s="23">
        <f>SUM(F18:F19)</f>
        <v>1683521.62</v>
      </c>
      <c r="G20" s="18">
        <f t="shared" ref="G20:AM20" si="43">SUM(G18:G19)</f>
        <v>455850.54000000004</v>
      </c>
      <c r="H20" s="18">
        <f t="shared" si="43"/>
        <v>643512.29</v>
      </c>
      <c r="I20" s="7">
        <f>SUM(I18:I19)</f>
        <v>1099362.83</v>
      </c>
      <c r="J20" s="18">
        <f t="shared" ref="J20:K20" si="44">SUM(J18:J19)</f>
        <v>258896.94999999998</v>
      </c>
      <c r="K20" s="18">
        <f t="shared" si="44"/>
        <v>325261.84000000003</v>
      </c>
      <c r="L20" s="7">
        <f>SUM(L18:L19)</f>
        <v>584158.79</v>
      </c>
      <c r="M20" s="18">
        <f t="shared" si="43"/>
        <v>0</v>
      </c>
      <c r="N20" s="18">
        <f t="shared" si="43"/>
        <v>0</v>
      </c>
      <c r="O20" s="7">
        <f t="shared" si="43"/>
        <v>0</v>
      </c>
      <c r="P20" s="18">
        <f t="shared" si="43"/>
        <v>0</v>
      </c>
      <c r="Q20" s="18">
        <f t="shared" si="43"/>
        <v>0</v>
      </c>
      <c r="R20" s="7">
        <f t="shared" si="43"/>
        <v>0</v>
      </c>
      <c r="S20" s="18">
        <f t="shared" si="43"/>
        <v>0</v>
      </c>
      <c r="T20" s="18">
        <f t="shared" si="43"/>
        <v>0</v>
      </c>
      <c r="U20" s="7">
        <f t="shared" si="43"/>
        <v>0</v>
      </c>
      <c r="V20" s="18">
        <f t="shared" si="43"/>
        <v>0</v>
      </c>
      <c r="W20" s="18">
        <f t="shared" si="43"/>
        <v>0</v>
      </c>
      <c r="X20" s="7">
        <f t="shared" si="43"/>
        <v>0</v>
      </c>
      <c r="Y20" s="18">
        <f t="shared" si="43"/>
        <v>0</v>
      </c>
      <c r="Z20" s="18">
        <f t="shared" si="43"/>
        <v>0</v>
      </c>
      <c r="AA20" s="7">
        <f t="shared" si="43"/>
        <v>0</v>
      </c>
      <c r="AB20" s="18">
        <f t="shared" si="43"/>
        <v>0</v>
      </c>
      <c r="AC20" s="18">
        <f t="shared" si="43"/>
        <v>0</v>
      </c>
      <c r="AD20" s="7">
        <f t="shared" si="43"/>
        <v>0</v>
      </c>
      <c r="AE20" s="18">
        <f t="shared" si="43"/>
        <v>0</v>
      </c>
      <c r="AF20" s="18">
        <f t="shared" si="43"/>
        <v>0</v>
      </c>
      <c r="AG20" s="7">
        <f t="shared" si="43"/>
        <v>0</v>
      </c>
      <c r="AH20" s="18">
        <f t="shared" si="43"/>
        <v>0</v>
      </c>
      <c r="AI20" s="18">
        <f t="shared" si="43"/>
        <v>0</v>
      </c>
      <c r="AJ20" s="7">
        <f t="shared" si="43"/>
        <v>0</v>
      </c>
      <c r="AK20" s="18">
        <f t="shared" si="43"/>
        <v>0</v>
      </c>
      <c r="AL20" s="18">
        <f t="shared" si="43"/>
        <v>0</v>
      </c>
      <c r="AM20" s="7">
        <f t="shared" si="43"/>
        <v>0</v>
      </c>
      <c r="AN20" s="18">
        <f t="shared" ref="AN20" si="45">SUM(AN18:AN19)</f>
        <v>0</v>
      </c>
      <c r="AO20" s="18">
        <f t="shared" ref="AO20" si="46">SUM(AO18:AO19)</f>
        <v>0</v>
      </c>
      <c r="AP20" s="7">
        <f t="shared" ref="AP20" si="47">SUM(AP18:AP19)</f>
        <v>0</v>
      </c>
    </row>
    <row r="21" spans="1:42" ht="15" customHeight="1" x14ac:dyDescent="0.15">
      <c r="A21" s="53"/>
      <c r="B21" s="58" t="s">
        <v>27</v>
      </c>
      <c r="C21" s="12" t="s">
        <v>65</v>
      </c>
      <c r="D21" s="24">
        <f t="shared" ref="D21:F23" si="48">D6+D12+D15+D18+D9</f>
        <v>6400074</v>
      </c>
      <c r="E21" s="24">
        <f t="shared" si="48"/>
        <v>1862210</v>
      </c>
      <c r="F21" s="24">
        <f t="shared" si="48"/>
        <v>8262284</v>
      </c>
      <c r="G21" s="6">
        <f>G18+G15+G12+G9+G6</f>
        <v>3467193</v>
      </c>
      <c r="H21" s="6">
        <f>H18+H15+H12+H9+H6</f>
        <v>1268350</v>
      </c>
      <c r="I21" s="6">
        <f>I6+I12+I15+I18+I9</f>
        <v>4735543</v>
      </c>
      <c r="J21" s="6">
        <f>J18+J15+J12+J9+J6</f>
        <v>2932881</v>
      </c>
      <c r="K21" s="6">
        <f>K18+K15+K12+K9+K6</f>
        <v>593860</v>
      </c>
      <c r="L21" s="6">
        <f>L6+L12+L15+L18+L9</f>
        <v>3526741</v>
      </c>
      <c r="M21" s="6">
        <f>M18+M15+M12+M9+M6</f>
        <v>0</v>
      </c>
      <c r="N21" s="6">
        <f>N18+N15+N12+N9+N6</f>
        <v>0</v>
      </c>
      <c r="O21" s="6">
        <f>O6+O12+O15+O18</f>
        <v>0</v>
      </c>
      <c r="P21" s="6">
        <f>P18+P15+P12+P9+P6</f>
        <v>0</v>
      </c>
      <c r="Q21" s="6">
        <f>Q18+Q15+Q12+Q9+Q6</f>
        <v>0</v>
      </c>
      <c r="R21" s="6">
        <f>R6+R12+R15+R18</f>
        <v>0</v>
      </c>
      <c r="S21" s="6">
        <f>S18+S15+S12+S9+S6</f>
        <v>0</v>
      </c>
      <c r="T21" s="6">
        <f>T18+T15+T12+T9+T6</f>
        <v>0</v>
      </c>
      <c r="U21" s="6">
        <f>U6+U12+U15+U18</f>
        <v>0</v>
      </c>
      <c r="V21" s="6">
        <f>V18+V15+V12+V9+V6</f>
        <v>0</v>
      </c>
      <c r="W21" s="6">
        <f>W18+W15+W12+W9+W6</f>
        <v>0</v>
      </c>
      <c r="X21" s="6">
        <f>X6+X12+X15+X18</f>
        <v>0</v>
      </c>
      <c r="Y21" s="6">
        <f>Y18+Y15+Y12+Y9+Y6</f>
        <v>0</v>
      </c>
      <c r="Z21" s="6">
        <f>Z18+Z15+Z12+Z9+Z6</f>
        <v>0</v>
      </c>
      <c r="AA21" s="6">
        <f>AA6+AA12+AA15+AA18</f>
        <v>0</v>
      </c>
      <c r="AB21" s="6">
        <f>AB18+AB15+AB12+AB9+AB6</f>
        <v>0</v>
      </c>
      <c r="AC21" s="6">
        <f>AC18+AC15+AC12+AC9+AC6</f>
        <v>0</v>
      </c>
      <c r="AD21" s="6">
        <f>AD6+AD12+AD15+AD18</f>
        <v>0</v>
      </c>
      <c r="AE21" s="6">
        <f>AE18+AE15+AE12+AE9+AE6</f>
        <v>0</v>
      </c>
      <c r="AF21" s="6">
        <f>AF18+AF15+AF12+AF9+AF6</f>
        <v>0</v>
      </c>
      <c r="AG21" s="6">
        <f>AG6+AG12+AG15+AG18</f>
        <v>0</v>
      </c>
      <c r="AH21" s="6">
        <f>AH18+AH15+AH12+AH9+AH6</f>
        <v>0</v>
      </c>
      <c r="AI21" s="6">
        <f>AI18+AI15+AI12+AI9+AI6</f>
        <v>0</v>
      </c>
      <c r="AJ21" s="6">
        <f>AJ6+AJ12+AJ15+AJ18</f>
        <v>0</v>
      </c>
      <c r="AK21" s="6">
        <f>AK18+AK15+AK12+AK9+AK6</f>
        <v>0</v>
      </c>
      <c r="AL21" s="6">
        <f>AL18+AL15+AL12+AL9+AL6</f>
        <v>0</v>
      </c>
      <c r="AM21" s="6">
        <f>AM6+AM12+AM15+AM18</f>
        <v>0</v>
      </c>
      <c r="AN21" s="6">
        <f>AN18+AN15+AN12+AN9+AN6</f>
        <v>0</v>
      </c>
      <c r="AO21" s="6">
        <f>AO18+AO15+AO12+AO9+AO6</f>
        <v>0</v>
      </c>
      <c r="AP21" s="6">
        <f>AP6+AP12+AP15+AP18</f>
        <v>0</v>
      </c>
    </row>
    <row r="22" spans="1:42" ht="15" customHeight="1" x14ac:dyDescent="0.15">
      <c r="A22" s="53"/>
      <c r="B22" s="59"/>
      <c r="C22" s="12" t="s">
        <v>67</v>
      </c>
      <c r="D22" s="24">
        <f t="shared" si="48"/>
        <v>21681531.640000008</v>
      </c>
      <c r="E22" s="24">
        <f t="shared" si="48"/>
        <v>11062365.879999992</v>
      </c>
      <c r="F22" s="24">
        <f t="shared" si="48"/>
        <v>32743897.519999996</v>
      </c>
      <c r="G22" s="6">
        <f>G19+G16+G13+G10+G7</f>
        <v>11359221.420000007</v>
      </c>
      <c r="H22" s="6">
        <f>H19+H16+H13+H10+H7</f>
        <v>7793872.8999999901</v>
      </c>
      <c r="I22" s="6">
        <f>I7+I13+I16+I19+I10</f>
        <v>19153094.319999997</v>
      </c>
      <c r="J22" s="6">
        <f>J19+J16+J13+J10+J7</f>
        <v>10322310.219999999</v>
      </c>
      <c r="K22" s="6">
        <f>K19+K16+K13+K10+K7</f>
        <v>3268492.9799999995</v>
      </c>
      <c r="L22" s="6">
        <f>L7+L13+L16+L19+L10</f>
        <v>13590803.199999999</v>
      </c>
      <c r="M22" s="6">
        <f>M19+M16+M13+M10+M7</f>
        <v>0</v>
      </c>
      <c r="N22" s="6">
        <f>N19+N16+N13+N10+N7</f>
        <v>0</v>
      </c>
      <c r="O22" s="6">
        <f t="shared" ref="O22" si="49">O7+O13+O16+O19</f>
        <v>0</v>
      </c>
      <c r="P22" s="6">
        <f>P19+P16+P13+P10+P7</f>
        <v>0</v>
      </c>
      <c r="Q22" s="6">
        <f>Q19+Q16+Q13+Q10+Q7</f>
        <v>0</v>
      </c>
      <c r="R22" s="6">
        <f t="shared" ref="R22" si="50">R7+R13+R16+R19</f>
        <v>0</v>
      </c>
      <c r="S22" s="6">
        <f>S19+S16+S13+S10+S7</f>
        <v>0</v>
      </c>
      <c r="T22" s="6">
        <f>T19+T16+T13+T10+T7</f>
        <v>0</v>
      </c>
      <c r="U22" s="6">
        <f t="shared" ref="U22" si="51">U7+U13+U16+U19</f>
        <v>0</v>
      </c>
      <c r="V22" s="6">
        <f>V19+V16+V13+V10+V7</f>
        <v>0</v>
      </c>
      <c r="W22" s="6">
        <f>W19+W16+W13+W10+W7</f>
        <v>0</v>
      </c>
      <c r="X22" s="6">
        <f t="shared" ref="X22" si="52">X7+X13+X16+X19</f>
        <v>0</v>
      </c>
      <c r="Y22" s="6">
        <f>Y19+Y16+Y13+Y10+Y7</f>
        <v>0</v>
      </c>
      <c r="Z22" s="6">
        <f>Z19+Z16+Z13+Z10+Z7</f>
        <v>0</v>
      </c>
      <c r="AA22" s="6">
        <f t="shared" ref="AA22" si="53">AA7+AA13+AA16+AA19</f>
        <v>0</v>
      </c>
      <c r="AB22" s="6">
        <f>AB19+AB16+AB13+AB10+AB7</f>
        <v>0</v>
      </c>
      <c r="AC22" s="6">
        <f>AC19+AC16+AC13+AC10+AC7</f>
        <v>0</v>
      </c>
      <c r="AD22" s="6">
        <f t="shared" ref="AD22" si="54">AD7+AD13+AD16+AD19</f>
        <v>0</v>
      </c>
      <c r="AE22" s="6">
        <f>AE19+AE16+AE13+AE10+AE7</f>
        <v>0</v>
      </c>
      <c r="AF22" s="6">
        <f>AF19+AF16+AF13+AF10+AF7</f>
        <v>0</v>
      </c>
      <c r="AG22" s="6">
        <f t="shared" ref="AG22" si="55">AG7+AG13+AG16+AG19</f>
        <v>0</v>
      </c>
      <c r="AH22" s="6">
        <f>AH19+AH16+AH13+AH10+AH7</f>
        <v>0</v>
      </c>
      <c r="AI22" s="6">
        <f>AI19+AI16+AI13+AI10+AI7</f>
        <v>0</v>
      </c>
      <c r="AJ22" s="6">
        <f t="shared" ref="AJ22" si="56">AJ7+AJ13+AJ16+AJ19</f>
        <v>0</v>
      </c>
      <c r="AK22" s="6">
        <f>AK19+AK16+AK13+AK10+AK7</f>
        <v>0</v>
      </c>
      <c r="AL22" s="6">
        <f>AL19+AL16+AL13+AL10+AL7</f>
        <v>0</v>
      </c>
      <c r="AM22" s="6">
        <f t="shared" ref="AM22" si="57">AM7+AM13+AM16+AM19</f>
        <v>0</v>
      </c>
      <c r="AN22" s="6">
        <f>AN19+AN16+AN13+AN10+AN7</f>
        <v>0</v>
      </c>
      <c r="AO22" s="6">
        <f>AO19+AO16+AO13+AO10+AO7</f>
        <v>0</v>
      </c>
      <c r="AP22" s="6">
        <f t="shared" ref="AP22" si="58">AP7+AP13+AP16+AP19</f>
        <v>0</v>
      </c>
    </row>
    <row r="23" spans="1:42" ht="15" customHeight="1" x14ac:dyDescent="0.15">
      <c r="A23" s="54"/>
      <c r="B23" s="60"/>
      <c r="C23" s="14" t="s">
        <v>31</v>
      </c>
      <c r="D23" s="24">
        <f t="shared" si="48"/>
        <v>28081605.640000008</v>
      </c>
      <c r="E23" s="24">
        <f t="shared" si="48"/>
        <v>12924575.879999992</v>
      </c>
      <c r="F23" s="24">
        <f t="shared" si="48"/>
        <v>41006181.519999996</v>
      </c>
      <c r="G23" s="6">
        <f>G8+G14+G17+G20+G11</f>
        <v>14826414.420000007</v>
      </c>
      <c r="H23" s="6">
        <f>H8+H14+H17+H20+H11</f>
        <v>9062222.8999999911</v>
      </c>
      <c r="I23" s="6">
        <f>I8+I14+I17+I20+I11</f>
        <v>23888637.319999997</v>
      </c>
      <c r="J23" s="6">
        <f>J8+J14+J17+J20+J11</f>
        <v>13255191.220000001</v>
      </c>
      <c r="K23" s="6">
        <f>K8+K14+K17+K20+K11</f>
        <v>3862352.9799999995</v>
      </c>
      <c r="L23" s="6">
        <f>L8+L14+L17+L20+L11</f>
        <v>17117544.199999999</v>
      </c>
      <c r="M23" s="6">
        <f>M8+M14+M17+M20+M11</f>
        <v>0</v>
      </c>
      <c r="N23" s="6">
        <f>N8+N14+N17+N20+N11</f>
        <v>0</v>
      </c>
      <c r="O23" s="6">
        <f>O8+O14+O17+O20</f>
        <v>0</v>
      </c>
      <c r="P23" s="6">
        <f>P8+P14+P17+P20+P11</f>
        <v>0</v>
      </c>
      <c r="Q23" s="6">
        <f>Q8+Q14+Q17+Q20+Q11</f>
        <v>0</v>
      </c>
      <c r="R23" s="6">
        <f>R8+R14+R17+R20</f>
        <v>0</v>
      </c>
      <c r="S23" s="6">
        <f>S8+S14+S17+S20+S11</f>
        <v>0</v>
      </c>
      <c r="T23" s="6">
        <f>T8+T14+T17+T20+T11</f>
        <v>0</v>
      </c>
      <c r="U23" s="6">
        <f>U8+U14+U17+U20</f>
        <v>0</v>
      </c>
      <c r="V23" s="6">
        <f>V8+V14+V17+V20+V11</f>
        <v>0</v>
      </c>
      <c r="W23" s="6">
        <f>W8+W14+W17+W20+W11</f>
        <v>0</v>
      </c>
      <c r="X23" s="6">
        <f>X8+X14+X17+X20</f>
        <v>0</v>
      </c>
      <c r="Y23" s="6">
        <f>Y8+Y14+Y17+Y20+Y11</f>
        <v>0</v>
      </c>
      <c r="Z23" s="6">
        <f>Z8+Z14+Z17+Z20+Z11</f>
        <v>0</v>
      </c>
      <c r="AA23" s="6">
        <f>AA8+AA14+AA17+AA20</f>
        <v>0</v>
      </c>
      <c r="AB23" s="6">
        <f>AB8+AB14+AB17+AB20+AB11</f>
        <v>0</v>
      </c>
      <c r="AC23" s="6">
        <f>AC8+AC14+AC17+AC20+AC11</f>
        <v>0</v>
      </c>
      <c r="AD23" s="6">
        <f>AD8+AD14+AD17+AD20</f>
        <v>0</v>
      </c>
      <c r="AE23" s="6">
        <f>AE8+AE14+AE17+AE20+AE11</f>
        <v>0</v>
      </c>
      <c r="AF23" s="6">
        <f>AF8+AF14+AF17+AF20+AF11</f>
        <v>0</v>
      </c>
      <c r="AG23" s="6">
        <f>AG8+AG14+AG17+AG20</f>
        <v>0</v>
      </c>
      <c r="AH23" s="6">
        <f>AH8+AH14+AH17+AH20+AH11</f>
        <v>0</v>
      </c>
      <c r="AI23" s="6">
        <f>AI8+AI14+AI17+AI20+AI11</f>
        <v>0</v>
      </c>
      <c r="AJ23" s="6">
        <f>AJ8+AJ14+AJ17+AJ20</f>
        <v>0</v>
      </c>
      <c r="AK23" s="6">
        <f>AK8+AK14+AK17+AK20+AK11</f>
        <v>0</v>
      </c>
      <c r="AL23" s="6">
        <f>AL8+AL14+AL17+AL20+AL11</f>
        <v>0</v>
      </c>
      <c r="AM23" s="6">
        <f>AM8+AM14+AM17+AM20</f>
        <v>0</v>
      </c>
      <c r="AN23" s="6">
        <f>AN8+AN14+AN17+AN20+AN11</f>
        <v>0</v>
      </c>
      <c r="AO23" s="6">
        <f>AO8+AO14+AO17+AO20+AO11</f>
        <v>0</v>
      </c>
      <c r="AP23" s="6">
        <f>AP8+AP14+AP17+AP20</f>
        <v>0</v>
      </c>
    </row>
    <row r="24" spans="1:42" ht="15" customHeight="1" x14ac:dyDescent="0.15">
      <c r="A24" s="52" t="s">
        <v>34</v>
      </c>
      <c r="B24" s="55" t="s">
        <v>59</v>
      </c>
      <c r="C24" s="12" t="s">
        <v>65</v>
      </c>
      <c r="D24" s="5">
        <f t="shared" si="37"/>
        <v>943921</v>
      </c>
      <c r="E24" s="5">
        <f t="shared" si="12"/>
        <v>494300</v>
      </c>
      <c r="F24" s="22">
        <f t="shared" si="38"/>
        <v>1438221</v>
      </c>
      <c r="G24" s="17">
        <v>495840</v>
      </c>
      <c r="H24" s="17">
        <v>374860</v>
      </c>
      <c r="I24" s="17">
        <f>SUM(G24:H24)</f>
        <v>870700</v>
      </c>
      <c r="J24" s="17">
        <v>448081</v>
      </c>
      <c r="K24" s="17">
        <v>119440</v>
      </c>
      <c r="L24" s="17">
        <f>SUM(J24:K24)</f>
        <v>567521</v>
      </c>
      <c r="M24" s="17"/>
      <c r="N24" s="17"/>
      <c r="O24" s="17">
        <f>SUM(M24:N24)</f>
        <v>0</v>
      </c>
      <c r="P24" s="17"/>
      <c r="Q24" s="17"/>
      <c r="R24" s="17">
        <f>SUM(P24:Q24)</f>
        <v>0</v>
      </c>
      <c r="S24" s="17"/>
      <c r="T24" s="17"/>
      <c r="U24" s="17">
        <f>SUM(S24:T24)</f>
        <v>0</v>
      </c>
      <c r="V24" s="17"/>
      <c r="W24" s="17"/>
      <c r="X24" s="17">
        <f>SUM(V24:W24)</f>
        <v>0</v>
      </c>
      <c r="Y24" s="17"/>
      <c r="Z24" s="17"/>
      <c r="AA24" s="17">
        <f>SUM(Y24:Z24)</f>
        <v>0</v>
      </c>
      <c r="AB24" s="17"/>
      <c r="AC24" s="17"/>
      <c r="AD24" s="17">
        <f>SUM(AB24:AC24)</f>
        <v>0</v>
      </c>
      <c r="AE24" s="17"/>
      <c r="AF24" s="17"/>
      <c r="AG24" s="17">
        <f>SUM(AE24:AF24)</f>
        <v>0</v>
      </c>
      <c r="AH24" s="17"/>
      <c r="AI24" s="17"/>
      <c r="AJ24" s="17">
        <f>SUM(AH24:AI24)</f>
        <v>0</v>
      </c>
      <c r="AK24" s="17"/>
      <c r="AL24" s="17"/>
      <c r="AM24" s="17">
        <f>SUM(AK24:AL24)</f>
        <v>0</v>
      </c>
      <c r="AN24" s="17"/>
      <c r="AO24" s="17"/>
      <c r="AP24" s="17">
        <f>SUM(AN24:AO24)</f>
        <v>0</v>
      </c>
    </row>
    <row r="25" spans="1:42" ht="15" customHeight="1" x14ac:dyDescent="0.15">
      <c r="A25" s="53"/>
      <c r="B25" s="56"/>
      <c r="C25" s="12" t="s">
        <v>67</v>
      </c>
      <c r="D25" s="5">
        <f t="shared" si="37"/>
        <v>3184708.1099999994</v>
      </c>
      <c r="E25" s="5">
        <f t="shared" si="12"/>
        <v>3288758.28</v>
      </c>
      <c r="F25" s="22">
        <f t="shared" si="38"/>
        <v>6473466.3899999987</v>
      </c>
      <c r="G25" s="17">
        <v>1680647.3900000008</v>
      </c>
      <c r="H25" s="17">
        <v>2476791.2799999998</v>
      </c>
      <c r="I25" s="17">
        <f>SUM(G25:H25)</f>
        <v>4157438.6700000009</v>
      </c>
      <c r="J25" s="17">
        <v>1504060.7199999988</v>
      </c>
      <c r="K25" s="17">
        <v>811966.99999999988</v>
      </c>
      <c r="L25" s="17">
        <f>SUM(J25:K25)</f>
        <v>2316027.7199999988</v>
      </c>
      <c r="M25" s="17"/>
      <c r="N25" s="17"/>
      <c r="O25" s="17">
        <f>SUM(M25:N25)</f>
        <v>0</v>
      </c>
      <c r="P25" s="17"/>
      <c r="Q25" s="17"/>
      <c r="R25" s="17">
        <f>SUM(P25:Q25)</f>
        <v>0</v>
      </c>
      <c r="S25" s="17"/>
      <c r="T25" s="17"/>
      <c r="U25" s="17">
        <f>SUM(S25:T25)</f>
        <v>0</v>
      </c>
      <c r="V25" s="17"/>
      <c r="W25" s="17"/>
      <c r="X25" s="17">
        <f>SUM(V25:W25)</f>
        <v>0</v>
      </c>
      <c r="Y25" s="17"/>
      <c r="Z25" s="17"/>
      <c r="AA25" s="17">
        <f>SUM(Y25:Z25)</f>
        <v>0</v>
      </c>
      <c r="AB25" s="17"/>
      <c r="AC25" s="17"/>
      <c r="AD25" s="17">
        <f>SUM(AB25:AC25)</f>
        <v>0</v>
      </c>
      <c r="AE25" s="17"/>
      <c r="AF25" s="17"/>
      <c r="AG25" s="17">
        <f>SUM(AE25:AF25)</f>
        <v>0</v>
      </c>
      <c r="AH25" s="17"/>
      <c r="AI25" s="17"/>
      <c r="AJ25" s="17">
        <f>SUM(AH25:AI25)</f>
        <v>0</v>
      </c>
      <c r="AK25" s="17"/>
      <c r="AL25" s="17"/>
      <c r="AM25" s="17">
        <f>SUM(AK25:AL25)</f>
        <v>0</v>
      </c>
      <c r="AN25" s="17"/>
      <c r="AO25" s="17"/>
      <c r="AP25" s="17">
        <f>SUM(AN25:AO25)</f>
        <v>0</v>
      </c>
    </row>
    <row r="26" spans="1:42" ht="15" customHeight="1" x14ac:dyDescent="0.15">
      <c r="A26" s="53"/>
      <c r="B26" s="57"/>
      <c r="C26" s="10" t="s">
        <v>31</v>
      </c>
      <c r="D26" s="7">
        <f>D24+D25</f>
        <v>4128629.1099999994</v>
      </c>
      <c r="E26" s="7">
        <f>E24+E25</f>
        <v>3783058.28</v>
      </c>
      <c r="F26" s="23">
        <f>F24+F25</f>
        <v>7911687.3899999987</v>
      </c>
      <c r="G26" s="18">
        <f t="shared" ref="G26:AM26" si="59">SUM(G24:G25)</f>
        <v>2176487.3900000006</v>
      </c>
      <c r="H26" s="18">
        <f t="shared" si="59"/>
        <v>2851651.28</v>
      </c>
      <c r="I26" s="18">
        <f t="shared" si="59"/>
        <v>5028138.6700000009</v>
      </c>
      <c r="J26" s="18">
        <f t="shared" si="59"/>
        <v>1952141.7199999988</v>
      </c>
      <c r="K26" s="18">
        <f t="shared" si="59"/>
        <v>931406.99999999988</v>
      </c>
      <c r="L26" s="18">
        <f t="shared" si="59"/>
        <v>2883548.7199999988</v>
      </c>
      <c r="M26" s="18">
        <f t="shared" si="59"/>
        <v>0</v>
      </c>
      <c r="N26" s="18">
        <f t="shared" si="59"/>
        <v>0</v>
      </c>
      <c r="O26" s="18">
        <f t="shared" si="59"/>
        <v>0</v>
      </c>
      <c r="P26" s="18">
        <f t="shared" si="59"/>
        <v>0</v>
      </c>
      <c r="Q26" s="18">
        <f t="shared" si="59"/>
        <v>0</v>
      </c>
      <c r="R26" s="18">
        <f t="shared" si="59"/>
        <v>0</v>
      </c>
      <c r="S26" s="18">
        <f t="shared" si="59"/>
        <v>0</v>
      </c>
      <c r="T26" s="18">
        <f t="shared" si="59"/>
        <v>0</v>
      </c>
      <c r="U26" s="18">
        <f t="shared" si="59"/>
        <v>0</v>
      </c>
      <c r="V26" s="18">
        <f t="shared" si="59"/>
        <v>0</v>
      </c>
      <c r="W26" s="18">
        <f t="shared" si="59"/>
        <v>0</v>
      </c>
      <c r="X26" s="18">
        <f t="shared" si="59"/>
        <v>0</v>
      </c>
      <c r="Y26" s="18">
        <f t="shared" si="59"/>
        <v>0</v>
      </c>
      <c r="Z26" s="18">
        <f t="shared" si="59"/>
        <v>0</v>
      </c>
      <c r="AA26" s="18">
        <f t="shared" si="59"/>
        <v>0</v>
      </c>
      <c r="AB26" s="18">
        <f t="shared" si="59"/>
        <v>0</v>
      </c>
      <c r="AC26" s="18">
        <f t="shared" si="59"/>
        <v>0</v>
      </c>
      <c r="AD26" s="18">
        <f t="shared" si="59"/>
        <v>0</v>
      </c>
      <c r="AE26" s="18">
        <f t="shared" si="59"/>
        <v>0</v>
      </c>
      <c r="AF26" s="18">
        <f t="shared" si="59"/>
        <v>0</v>
      </c>
      <c r="AG26" s="18">
        <f t="shared" si="59"/>
        <v>0</v>
      </c>
      <c r="AH26" s="18">
        <f t="shared" si="59"/>
        <v>0</v>
      </c>
      <c r="AI26" s="18">
        <f t="shared" si="59"/>
        <v>0</v>
      </c>
      <c r="AJ26" s="18">
        <f t="shared" si="59"/>
        <v>0</v>
      </c>
      <c r="AK26" s="18">
        <f t="shared" si="59"/>
        <v>0</v>
      </c>
      <c r="AL26" s="18">
        <f t="shared" si="59"/>
        <v>0</v>
      </c>
      <c r="AM26" s="18">
        <f t="shared" si="59"/>
        <v>0</v>
      </c>
      <c r="AN26" s="18">
        <f t="shared" ref="AN26:AP26" si="60">SUM(AN24:AN25)</f>
        <v>0</v>
      </c>
      <c r="AO26" s="18">
        <f t="shared" si="60"/>
        <v>0</v>
      </c>
      <c r="AP26" s="18">
        <f t="shared" si="60"/>
        <v>0</v>
      </c>
    </row>
    <row r="27" spans="1:42" ht="15" customHeight="1" x14ac:dyDescent="0.15">
      <c r="A27" s="53"/>
      <c r="B27" s="55" t="s">
        <v>61</v>
      </c>
      <c r="C27" s="12" t="s">
        <v>65</v>
      </c>
      <c r="D27" s="5">
        <f t="shared" si="37"/>
        <v>55410</v>
      </c>
      <c r="E27" s="5">
        <f t="shared" si="12"/>
        <v>102697.38999999998</v>
      </c>
      <c r="F27" s="22">
        <f t="shared" si="38"/>
        <v>158107.38999999998</v>
      </c>
      <c r="G27" s="17">
        <v>29325</v>
      </c>
      <c r="H27" s="17">
        <v>91067.389999999985</v>
      </c>
      <c r="I27" s="17">
        <f>SUM(G27:H27)</f>
        <v>120392.38999999998</v>
      </c>
      <c r="J27" s="17">
        <v>26085</v>
      </c>
      <c r="K27" s="17">
        <v>11630</v>
      </c>
      <c r="L27" s="17">
        <f>SUM(J27:K27)</f>
        <v>37715</v>
      </c>
      <c r="M27" s="17"/>
      <c r="N27" s="17"/>
      <c r="O27" s="17">
        <f>SUM(M27:N27)</f>
        <v>0</v>
      </c>
      <c r="P27" s="17"/>
      <c r="Q27" s="17"/>
      <c r="R27" s="17">
        <f>SUM(P27:Q27)</f>
        <v>0</v>
      </c>
      <c r="S27" s="17"/>
      <c r="T27" s="17"/>
      <c r="U27" s="17">
        <f>SUM(S27:T27)</f>
        <v>0</v>
      </c>
      <c r="V27" s="17"/>
      <c r="W27" s="17"/>
      <c r="X27" s="17">
        <f>SUM(V27:W27)</f>
        <v>0</v>
      </c>
      <c r="Y27" s="17"/>
      <c r="Z27" s="17"/>
      <c r="AA27" s="17">
        <f>SUM(Y27:Z27)</f>
        <v>0</v>
      </c>
      <c r="AB27" s="17"/>
      <c r="AC27" s="17"/>
      <c r="AD27" s="17">
        <f>SUM(AB27:AC27)</f>
        <v>0</v>
      </c>
      <c r="AE27" s="17"/>
      <c r="AF27" s="17"/>
      <c r="AG27" s="17">
        <f>SUM(AE27:AF27)</f>
        <v>0</v>
      </c>
      <c r="AH27" s="17"/>
      <c r="AI27" s="17"/>
      <c r="AJ27" s="17">
        <f>SUM(AH27:AI27)</f>
        <v>0</v>
      </c>
      <c r="AK27" s="17"/>
      <c r="AL27" s="17"/>
      <c r="AM27" s="17">
        <f>SUM(AK27:AL27)</f>
        <v>0</v>
      </c>
      <c r="AN27" s="17"/>
      <c r="AO27" s="17"/>
      <c r="AP27" s="17">
        <f>SUM(AN27:AO27)</f>
        <v>0</v>
      </c>
    </row>
    <row r="28" spans="1:42" ht="15" customHeight="1" x14ac:dyDescent="0.15">
      <c r="A28" s="53"/>
      <c r="B28" s="56"/>
      <c r="C28" s="12" t="s">
        <v>67</v>
      </c>
      <c r="D28" s="5">
        <f t="shared" si="37"/>
        <v>210449.31999999998</v>
      </c>
      <c r="E28" s="5">
        <f t="shared" si="12"/>
        <v>448757.44999999995</v>
      </c>
      <c r="F28" s="22">
        <f t="shared" si="38"/>
        <v>659206.7699999999</v>
      </c>
      <c r="G28" s="17">
        <v>117559.61</v>
      </c>
      <c r="H28" s="17">
        <v>371774.05999999994</v>
      </c>
      <c r="I28" s="17">
        <f>SUM(G28:H28)</f>
        <v>489333.66999999993</v>
      </c>
      <c r="J28" s="17">
        <v>92889.709999999977</v>
      </c>
      <c r="K28" s="17">
        <v>76983.390000000014</v>
      </c>
      <c r="L28" s="17">
        <f>SUM(J28:K28)</f>
        <v>169873.09999999998</v>
      </c>
      <c r="M28" s="17"/>
      <c r="N28" s="17"/>
      <c r="O28" s="17">
        <f>SUM(M28:N28)</f>
        <v>0</v>
      </c>
      <c r="P28" s="17"/>
      <c r="Q28" s="17"/>
      <c r="R28" s="17">
        <f>SUM(P28:Q28)</f>
        <v>0</v>
      </c>
      <c r="S28" s="17"/>
      <c r="T28" s="17"/>
      <c r="U28" s="17">
        <f>SUM(S28:T28)</f>
        <v>0</v>
      </c>
      <c r="V28" s="17"/>
      <c r="W28" s="17"/>
      <c r="X28" s="17">
        <f>SUM(V28:W28)</f>
        <v>0</v>
      </c>
      <c r="Y28" s="17"/>
      <c r="Z28" s="17"/>
      <c r="AA28" s="17">
        <f>SUM(Y28:Z28)</f>
        <v>0</v>
      </c>
      <c r="AB28" s="17"/>
      <c r="AC28" s="17"/>
      <c r="AD28" s="17">
        <f>SUM(AB28:AC28)</f>
        <v>0</v>
      </c>
      <c r="AE28" s="17"/>
      <c r="AF28" s="17"/>
      <c r="AG28" s="17">
        <f>SUM(AE28:AF28)</f>
        <v>0</v>
      </c>
      <c r="AH28" s="17"/>
      <c r="AI28" s="17"/>
      <c r="AJ28" s="17">
        <f>SUM(AH28:AI28)</f>
        <v>0</v>
      </c>
      <c r="AK28" s="17"/>
      <c r="AL28" s="17"/>
      <c r="AM28" s="17">
        <f>SUM(AK28:AL28)</f>
        <v>0</v>
      </c>
      <c r="AN28" s="17"/>
      <c r="AO28" s="17"/>
      <c r="AP28" s="17">
        <f>SUM(AN28:AO28)</f>
        <v>0</v>
      </c>
    </row>
    <row r="29" spans="1:42" ht="15" customHeight="1" x14ac:dyDescent="0.15">
      <c r="A29" s="53"/>
      <c r="B29" s="57"/>
      <c r="C29" s="10" t="s">
        <v>31</v>
      </c>
      <c r="D29" s="7">
        <f>SUM(D27:D28)</f>
        <v>265859.31999999995</v>
      </c>
      <c r="E29" s="7">
        <f>SUM(E27:E28)</f>
        <v>551454.84</v>
      </c>
      <c r="F29" s="23">
        <f>SUM(D29:E29)</f>
        <v>817314.15999999992</v>
      </c>
      <c r="G29" s="18">
        <f t="shared" ref="G29:AM29" si="61">SUM(G27:G28)</f>
        <v>146884.60999999999</v>
      </c>
      <c r="H29" s="18">
        <f t="shared" si="61"/>
        <v>462841.44999999995</v>
      </c>
      <c r="I29" s="18">
        <f t="shared" si="61"/>
        <v>609726.05999999994</v>
      </c>
      <c r="J29" s="18">
        <f t="shared" si="61"/>
        <v>118974.70999999998</v>
      </c>
      <c r="K29" s="18">
        <f t="shared" si="61"/>
        <v>88613.390000000014</v>
      </c>
      <c r="L29" s="18">
        <f t="shared" si="61"/>
        <v>207588.09999999998</v>
      </c>
      <c r="M29" s="18">
        <f t="shared" si="61"/>
        <v>0</v>
      </c>
      <c r="N29" s="18">
        <f t="shared" si="61"/>
        <v>0</v>
      </c>
      <c r="O29" s="18">
        <f t="shared" si="61"/>
        <v>0</v>
      </c>
      <c r="P29" s="18">
        <f t="shared" si="61"/>
        <v>0</v>
      </c>
      <c r="Q29" s="18">
        <f t="shared" si="61"/>
        <v>0</v>
      </c>
      <c r="R29" s="18">
        <f t="shared" si="61"/>
        <v>0</v>
      </c>
      <c r="S29" s="18">
        <f t="shared" si="61"/>
        <v>0</v>
      </c>
      <c r="T29" s="18">
        <f t="shared" si="61"/>
        <v>0</v>
      </c>
      <c r="U29" s="18">
        <f t="shared" si="61"/>
        <v>0</v>
      </c>
      <c r="V29" s="18">
        <f t="shared" si="61"/>
        <v>0</v>
      </c>
      <c r="W29" s="18">
        <f t="shared" si="61"/>
        <v>0</v>
      </c>
      <c r="X29" s="18">
        <f t="shared" si="61"/>
        <v>0</v>
      </c>
      <c r="Y29" s="18">
        <f t="shared" si="61"/>
        <v>0</v>
      </c>
      <c r="Z29" s="18">
        <f t="shared" si="61"/>
        <v>0</v>
      </c>
      <c r="AA29" s="18">
        <f t="shared" si="61"/>
        <v>0</v>
      </c>
      <c r="AB29" s="18">
        <f t="shared" si="61"/>
        <v>0</v>
      </c>
      <c r="AC29" s="18">
        <f t="shared" si="61"/>
        <v>0</v>
      </c>
      <c r="AD29" s="18">
        <f t="shared" si="61"/>
        <v>0</v>
      </c>
      <c r="AE29" s="18">
        <f t="shared" si="61"/>
        <v>0</v>
      </c>
      <c r="AF29" s="18">
        <f t="shared" si="61"/>
        <v>0</v>
      </c>
      <c r="AG29" s="18">
        <f t="shared" si="61"/>
        <v>0</v>
      </c>
      <c r="AH29" s="18">
        <f t="shared" si="61"/>
        <v>0</v>
      </c>
      <c r="AI29" s="18">
        <f t="shared" si="61"/>
        <v>0</v>
      </c>
      <c r="AJ29" s="18">
        <f t="shared" si="61"/>
        <v>0</v>
      </c>
      <c r="AK29" s="18">
        <f t="shared" si="61"/>
        <v>0</v>
      </c>
      <c r="AL29" s="18">
        <f t="shared" si="61"/>
        <v>0</v>
      </c>
      <c r="AM29" s="18">
        <f t="shared" si="61"/>
        <v>0</v>
      </c>
      <c r="AN29" s="18">
        <f t="shared" ref="AN29:AP29" si="62">SUM(AN27:AN28)</f>
        <v>0</v>
      </c>
      <c r="AO29" s="18">
        <f t="shared" si="62"/>
        <v>0</v>
      </c>
      <c r="AP29" s="18">
        <f t="shared" si="62"/>
        <v>0</v>
      </c>
    </row>
    <row r="30" spans="1:42" ht="15" customHeight="1" x14ac:dyDescent="0.15">
      <c r="A30" s="53"/>
      <c r="B30" s="55" t="s">
        <v>60</v>
      </c>
      <c r="C30" s="12" t="s">
        <v>65</v>
      </c>
      <c r="D30" s="5">
        <f t="shared" si="37"/>
        <v>111854</v>
      </c>
      <c r="E30" s="5">
        <f t="shared" si="12"/>
        <v>64140</v>
      </c>
      <c r="F30" s="22">
        <f t="shared" si="38"/>
        <v>175994</v>
      </c>
      <c r="G30" s="17">
        <v>83204</v>
      </c>
      <c r="H30" s="17">
        <v>47540</v>
      </c>
      <c r="I30" s="17">
        <f>SUM(G30:H30)</f>
        <v>130744</v>
      </c>
      <c r="J30" s="17">
        <v>28650</v>
      </c>
      <c r="K30" s="17">
        <v>16600</v>
      </c>
      <c r="L30" s="17">
        <f>SUM(J30:K30)</f>
        <v>45250</v>
      </c>
      <c r="M30" s="17"/>
      <c r="N30" s="17"/>
      <c r="O30" s="17">
        <f>SUM(M30:N30)</f>
        <v>0</v>
      </c>
      <c r="P30" s="17"/>
      <c r="Q30" s="17"/>
      <c r="R30" s="17">
        <f>SUM(P30:Q30)</f>
        <v>0</v>
      </c>
      <c r="S30" s="17"/>
      <c r="T30" s="17"/>
      <c r="U30" s="17">
        <f>SUM(S30:T30)</f>
        <v>0</v>
      </c>
      <c r="V30" s="17"/>
      <c r="W30" s="17"/>
      <c r="X30" s="17">
        <f>SUM(V30:W30)</f>
        <v>0</v>
      </c>
      <c r="Y30" s="17"/>
      <c r="Z30" s="17"/>
      <c r="AA30" s="17">
        <f>SUM(Y30:Z30)</f>
        <v>0</v>
      </c>
      <c r="AB30" s="17"/>
      <c r="AC30" s="17"/>
      <c r="AD30" s="17">
        <f>SUM(AB30:AC30)</f>
        <v>0</v>
      </c>
      <c r="AE30" s="17"/>
      <c r="AF30" s="17"/>
      <c r="AG30" s="17">
        <f>SUM(AE30:AF30)</f>
        <v>0</v>
      </c>
      <c r="AH30" s="17"/>
      <c r="AI30" s="17"/>
      <c r="AJ30" s="17">
        <f>SUM(AH30:AI30)</f>
        <v>0</v>
      </c>
      <c r="AK30" s="17"/>
      <c r="AL30" s="17"/>
      <c r="AM30" s="17">
        <f>SUM(AK30:AL30)</f>
        <v>0</v>
      </c>
      <c r="AN30" s="17"/>
      <c r="AO30" s="17"/>
      <c r="AP30" s="17">
        <f>SUM(AN30:AO30)</f>
        <v>0</v>
      </c>
    </row>
    <row r="31" spans="1:42" ht="15" customHeight="1" x14ac:dyDescent="0.15">
      <c r="A31" s="53"/>
      <c r="B31" s="56"/>
      <c r="C31" s="12" t="s">
        <v>67</v>
      </c>
      <c r="D31" s="5">
        <f t="shared" si="37"/>
        <v>370964.15</v>
      </c>
      <c r="E31" s="5">
        <f t="shared" si="12"/>
        <v>393976.40999999992</v>
      </c>
      <c r="F31" s="22">
        <f t="shared" si="38"/>
        <v>764940.55999999994</v>
      </c>
      <c r="G31" s="17">
        <v>267489.36</v>
      </c>
      <c r="H31" s="17">
        <v>288835.48999999993</v>
      </c>
      <c r="I31" s="17">
        <f>SUM(G31:H31)</f>
        <v>556324.84999999986</v>
      </c>
      <c r="J31" s="17">
        <v>103474.79000000001</v>
      </c>
      <c r="K31" s="17">
        <v>105140.92000000001</v>
      </c>
      <c r="L31" s="17">
        <f>SUM(J31:K31)</f>
        <v>208615.71000000002</v>
      </c>
      <c r="M31" s="17"/>
      <c r="N31" s="17"/>
      <c r="O31" s="17">
        <f>SUM(M31:N31)</f>
        <v>0</v>
      </c>
      <c r="P31" s="17"/>
      <c r="Q31" s="17"/>
      <c r="R31" s="17">
        <f>SUM(P31:Q31)</f>
        <v>0</v>
      </c>
      <c r="S31" s="17"/>
      <c r="T31" s="17"/>
      <c r="U31" s="17">
        <f>SUM(S31:T31)</f>
        <v>0</v>
      </c>
      <c r="V31" s="17"/>
      <c r="W31" s="17"/>
      <c r="X31" s="17">
        <f>SUM(V31:W31)</f>
        <v>0</v>
      </c>
      <c r="Y31" s="17"/>
      <c r="Z31" s="17"/>
      <c r="AA31" s="17">
        <f>SUM(Y31:Z31)</f>
        <v>0</v>
      </c>
      <c r="AB31" s="17"/>
      <c r="AC31" s="17"/>
      <c r="AD31" s="17">
        <f>SUM(AB31:AC31)</f>
        <v>0</v>
      </c>
      <c r="AE31" s="17"/>
      <c r="AF31" s="17"/>
      <c r="AG31" s="17">
        <f>SUM(AE31:AF31)</f>
        <v>0</v>
      </c>
      <c r="AH31" s="17"/>
      <c r="AI31" s="17"/>
      <c r="AJ31" s="17">
        <f>SUM(AH31:AI31)</f>
        <v>0</v>
      </c>
      <c r="AK31" s="17"/>
      <c r="AL31" s="17"/>
      <c r="AM31" s="17">
        <f>SUM(AK31:AL31)</f>
        <v>0</v>
      </c>
      <c r="AN31" s="17"/>
      <c r="AO31" s="17"/>
      <c r="AP31" s="17">
        <f>SUM(AN31:AO31)</f>
        <v>0</v>
      </c>
    </row>
    <row r="32" spans="1:42" ht="15" customHeight="1" x14ac:dyDescent="0.15">
      <c r="A32" s="53"/>
      <c r="B32" s="57"/>
      <c r="C32" s="10" t="s">
        <v>31</v>
      </c>
      <c r="D32" s="7">
        <f>SUM(D30:D31)</f>
        <v>482818.15</v>
      </c>
      <c r="E32" s="7">
        <f>SUM(E30:E31)</f>
        <v>458116.40999999992</v>
      </c>
      <c r="F32" s="23">
        <f>SUM(D32:E32)</f>
        <v>940934.55999999994</v>
      </c>
      <c r="G32" s="18">
        <f t="shared" ref="G32:AM32" si="63">SUM(G30:G31)</f>
        <v>350693.36</v>
      </c>
      <c r="H32" s="18">
        <f t="shared" si="63"/>
        <v>336375.48999999993</v>
      </c>
      <c r="I32" s="18">
        <f t="shared" si="63"/>
        <v>687068.84999999986</v>
      </c>
      <c r="J32" s="18">
        <f t="shared" ref="J32:L32" si="64">SUM(J30:J31)</f>
        <v>132124.79</v>
      </c>
      <c r="K32" s="18">
        <f t="shared" si="64"/>
        <v>121740.92000000001</v>
      </c>
      <c r="L32" s="18">
        <f t="shared" si="64"/>
        <v>253865.71000000002</v>
      </c>
      <c r="M32" s="18">
        <f t="shared" si="63"/>
        <v>0</v>
      </c>
      <c r="N32" s="18">
        <f t="shared" si="63"/>
        <v>0</v>
      </c>
      <c r="O32" s="18">
        <f t="shared" si="63"/>
        <v>0</v>
      </c>
      <c r="P32" s="18">
        <f t="shared" si="63"/>
        <v>0</v>
      </c>
      <c r="Q32" s="18">
        <f t="shared" si="63"/>
        <v>0</v>
      </c>
      <c r="R32" s="18">
        <f t="shared" si="63"/>
        <v>0</v>
      </c>
      <c r="S32" s="18">
        <f t="shared" si="63"/>
        <v>0</v>
      </c>
      <c r="T32" s="18">
        <f t="shared" si="63"/>
        <v>0</v>
      </c>
      <c r="U32" s="18">
        <f t="shared" si="63"/>
        <v>0</v>
      </c>
      <c r="V32" s="18">
        <f t="shared" si="63"/>
        <v>0</v>
      </c>
      <c r="W32" s="18">
        <f t="shared" si="63"/>
        <v>0</v>
      </c>
      <c r="X32" s="18">
        <f t="shared" si="63"/>
        <v>0</v>
      </c>
      <c r="Y32" s="18">
        <f t="shared" si="63"/>
        <v>0</v>
      </c>
      <c r="Z32" s="18">
        <f t="shared" si="63"/>
        <v>0</v>
      </c>
      <c r="AA32" s="18">
        <f t="shared" si="63"/>
        <v>0</v>
      </c>
      <c r="AB32" s="18">
        <f t="shared" si="63"/>
        <v>0</v>
      </c>
      <c r="AC32" s="18">
        <f t="shared" si="63"/>
        <v>0</v>
      </c>
      <c r="AD32" s="18">
        <f t="shared" si="63"/>
        <v>0</v>
      </c>
      <c r="AE32" s="18">
        <f t="shared" si="63"/>
        <v>0</v>
      </c>
      <c r="AF32" s="18">
        <f t="shared" si="63"/>
        <v>0</v>
      </c>
      <c r="AG32" s="18">
        <f t="shared" si="63"/>
        <v>0</v>
      </c>
      <c r="AH32" s="18">
        <f t="shared" si="63"/>
        <v>0</v>
      </c>
      <c r="AI32" s="18">
        <f t="shared" si="63"/>
        <v>0</v>
      </c>
      <c r="AJ32" s="18">
        <f t="shared" si="63"/>
        <v>0</v>
      </c>
      <c r="AK32" s="18">
        <f t="shared" si="63"/>
        <v>0</v>
      </c>
      <c r="AL32" s="18">
        <f t="shared" si="63"/>
        <v>0</v>
      </c>
      <c r="AM32" s="18">
        <f t="shared" si="63"/>
        <v>0</v>
      </c>
      <c r="AN32" s="18">
        <f t="shared" ref="AN32:AP32" si="65">SUM(AN30:AN31)</f>
        <v>0</v>
      </c>
      <c r="AO32" s="18">
        <f t="shared" si="65"/>
        <v>0</v>
      </c>
      <c r="AP32" s="18">
        <f t="shared" si="65"/>
        <v>0</v>
      </c>
    </row>
    <row r="33" spans="1:42" ht="15" customHeight="1" x14ac:dyDescent="0.15">
      <c r="A33" s="53"/>
      <c r="B33" s="58" t="s">
        <v>33</v>
      </c>
      <c r="C33" s="12" t="s">
        <v>65</v>
      </c>
      <c r="D33" s="6">
        <f>D24+D27+D30</f>
        <v>1111185</v>
      </c>
      <c r="E33" s="6">
        <f t="shared" ref="E33:AM33" si="66">E24+E27+E30</f>
        <v>661137.39</v>
      </c>
      <c r="F33" s="24">
        <f t="shared" si="66"/>
        <v>1772322.39</v>
      </c>
      <c r="G33" s="19">
        <f t="shared" si="66"/>
        <v>608369</v>
      </c>
      <c r="H33" s="19">
        <f t="shared" si="66"/>
        <v>513467.39</v>
      </c>
      <c r="I33" s="19">
        <f>I24+I27+I30</f>
        <v>1121836.3900000001</v>
      </c>
      <c r="J33" s="19">
        <f t="shared" ref="J33:K33" si="67">J24+J27+J30</f>
        <v>502816</v>
      </c>
      <c r="K33" s="19">
        <f t="shared" si="67"/>
        <v>147670</v>
      </c>
      <c r="L33" s="19">
        <f>L24+L27+L30</f>
        <v>650486</v>
      </c>
      <c r="M33" s="19">
        <f t="shared" si="66"/>
        <v>0</v>
      </c>
      <c r="N33" s="19">
        <f t="shared" si="66"/>
        <v>0</v>
      </c>
      <c r="O33" s="19">
        <f t="shared" si="66"/>
        <v>0</v>
      </c>
      <c r="P33" s="19">
        <f t="shared" si="66"/>
        <v>0</v>
      </c>
      <c r="Q33" s="19">
        <f t="shared" si="66"/>
        <v>0</v>
      </c>
      <c r="R33" s="19">
        <f t="shared" si="66"/>
        <v>0</v>
      </c>
      <c r="S33" s="19">
        <f t="shared" si="66"/>
        <v>0</v>
      </c>
      <c r="T33" s="19">
        <f t="shared" si="66"/>
        <v>0</v>
      </c>
      <c r="U33" s="19">
        <f t="shared" si="66"/>
        <v>0</v>
      </c>
      <c r="V33" s="19">
        <f t="shared" si="66"/>
        <v>0</v>
      </c>
      <c r="W33" s="19">
        <f t="shared" si="66"/>
        <v>0</v>
      </c>
      <c r="X33" s="19">
        <f t="shared" si="66"/>
        <v>0</v>
      </c>
      <c r="Y33" s="19">
        <f t="shared" si="66"/>
        <v>0</v>
      </c>
      <c r="Z33" s="19">
        <f t="shared" si="66"/>
        <v>0</v>
      </c>
      <c r="AA33" s="19">
        <f t="shared" si="66"/>
        <v>0</v>
      </c>
      <c r="AB33" s="19">
        <f t="shared" si="66"/>
        <v>0</v>
      </c>
      <c r="AC33" s="19">
        <f t="shared" si="66"/>
        <v>0</v>
      </c>
      <c r="AD33" s="19">
        <f t="shared" si="66"/>
        <v>0</v>
      </c>
      <c r="AE33" s="19">
        <f t="shared" si="66"/>
        <v>0</v>
      </c>
      <c r="AF33" s="19">
        <f t="shared" si="66"/>
        <v>0</v>
      </c>
      <c r="AG33" s="19">
        <f t="shared" si="66"/>
        <v>0</v>
      </c>
      <c r="AH33" s="19">
        <f t="shared" si="66"/>
        <v>0</v>
      </c>
      <c r="AI33" s="19">
        <f t="shared" si="66"/>
        <v>0</v>
      </c>
      <c r="AJ33" s="19">
        <f t="shared" si="66"/>
        <v>0</v>
      </c>
      <c r="AK33" s="19">
        <f t="shared" si="66"/>
        <v>0</v>
      </c>
      <c r="AL33" s="19">
        <f t="shared" si="66"/>
        <v>0</v>
      </c>
      <c r="AM33" s="19">
        <f t="shared" si="66"/>
        <v>0</v>
      </c>
      <c r="AN33" s="19">
        <f t="shared" ref="AN33:AP33" si="68">AN24+AN27+AN30</f>
        <v>0</v>
      </c>
      <c r="AO33" s="19">
        <f t="shared" si="68"/>
        <v>0</v>
      </c>
      <c r="AP33" s="19">
        <f t="shared" si="68"/>
        <v>0</v>
      </c>
    </row>
    <row r="34" spans="1:42" ht="15" customHeight="1" x14ac:dyDescent="0.15">
      <c r="A34" s="53"/>
      <c r="B34" s="59"/>
      <c r="C34" s="12" t="s">
        <v>67</v>
      </c>
      <c r="D34" s="6">
        <f t="shared" ref="D34:S35" si="69">D25+D28+D31</f>
        <v>3766121.5799999991</v>
      </c>
      <c r="E34" s="6">
        <f t="shared" si="69"/>
        <v>4131492.1399999997</v>
      </c>
      <c r="F34" s="24">
        <f t="shared" si="69"/>
        <v>7897613.7199999979</v>
      </c>
      <c r="G34" s="19">
        <f t="shared" si="69"/>
        <v>2065696.3600000008</v>
      </c>
      <c r="H34" s="19">
        <f t="shared" si="69"/>
        <v>3137400.8299999996</v>
      </c>
      <c r="I34" s="19">
        <f t="shared" si="69"/>
        <v>5203097.1900000004</v>
      </c>
      <c r="J34" s="19">
        <f t="shared" ref="J34:L34" si="70">J25+J28+J31</f>
        <v>1700425.2199999988</v>
      </c>
      <c r="K34" s="19">
        <f t="shared" si="70"/>
        <v>994091.30999999994</v>
      </c>
      <c r="L34" s="19">
        <f t="shared" si="70"/>
        <v>2694516.5299999989</v>
      </c>
      <c r="M34" s="19">
        <f t="shared" si="69"/>
        <v>0</v>
      </c>
      <c r="N34" s="19">
        <f t="shared" si="69"/>
        <v>0</v>
      </c>
      <c r="O34" s="19">
        <f t="shared" si="69"/>
        <v>0</v>
      </c>
      <c r="P34" s="19">
        <f t="shared" si="69"/>
        <v>0</v>
      </c>
      <c r="Q34" s="19">
        <f t="shared" si="69"/>
        <v>0</v>
      </c>
      <c r="R34" s="19">
        <f t="shared" si="69"/>
        <v>0</v>
      </c>
      <c r="S34" s="19">
        <f t="shared" si="69"/>
        <v>0</v>
      </c>
      <c r="T34" s="19">
        <f t="shared" ref="T34:AM34" si="71">T25+T28+T31</f>
        <v>0</v>
      </c>
      <c r="U34" s="19">
        <f t="shared" si="71"/>
        <v>0</v>
      </c>
      <c r="V34" s="19">
        <f t="shared" si="71"/>
        <v>0</v>
      </c>
      <c r="W34" s="19">
        <f t="shared" si="71"/>
        <v>0</v>
      </c>
      <c r="X34" s="19">
        <f t="shared" si="71"/>
        <v>0</v>
      </c>
      <c r="Y34" s="19">
        <f t="shared" si="71"/>
        <v>0</v>
      </c>
      <c r="Z34" s="19">
        <f t="shared" si="71"/>
        <v>0</v>
      </c>
      <c r="AA34" s="19">
        <f t="shared" si="71"/>
        <v>0</v>
      </c>
      <c r="AB34" s="19">
        <f t="shared" si="71"/>
        <v>0</v>
      </c>
      <c r="AC34" s="19">
        <f t="shared" si="71"/>
        <v>0</v>
      </c>
      <c r="AD34" s="19">
        <f t="shared" si="71"/>
        <v>0</v>
      </c>
      <c r="AE34" s="19">
        <f t="shared" si="71"/>
        <v>0</v>
      </c>
      <c r="AF34" s="19">
        <f t="shared" si="71"/>
        <v>0</v>
      </c>
      <c r="AG34" s="19">
        <f t="shared" si="71"/>
        <v>0</v>
      </c>
      <c r="AH34" s="19">
        <f t="shared" si="71"/>
        <v>0</v>
      </c>
      <c r="AI34" s="19">
        <f t="shared" si="71"/>
        <v>0</v>
      </c>
      <c r="AJ34" s="19">
        <f t="shared" si="71"/>
        <v>0</v>
      </c>
      <c r="AK34" s="19">
        <f t="shared" si="71"/>
        <v>0</v>
      </c>
      <c r="AL34" s="19">
        <f t="shared" si="71"/>
        <v>0</v>
      </c>
      <c r="AM34" s="19">
        <f t="shared" si="71"/>
        <v>0</v>
      </c>
      <c r="AN34" s="19">
        <f t="shared" ref="AN34:AP34" si="72">AN25+AN28+AN31</f>
        <v>0</v>
      </c>
      <c r="AO34" s="19">
        <f t="shared" si="72"/>
        <v>0</v>
      </c>
      <c r="AP34" s="19">
        <f t="shared" si="72"/>
        <v>0</v>
      </c>
    </row>
    <row r="35" spans="1:42" ht="15" customHeight="1" x14ac:dyDescent="0.15">
      <c r="A35" s="54"/>
      <c r="B35" s="60"/>
      <c r="C35" s="14" t="s">
        <v>31</v>
      </c>
      <c r="D35" s="6">
        <f t="shared" si="69"/>
        <v>4877306.58</v>
      </c>
      <c r="E35" s="6">
        <f t="shared" si="69"/>
        <v>4792629.53</v>
      </c>
      <c r="F35" s="24">
        <f t="shared" si="69"/>
        <v>9669936.1099999994</v>
      </c>
      <c r="G35" s="19">
        <f t="shared" si="69"/>
        <v>2674065.3600000003</v>
      </c>
      <c r="H35" s="19">
        <f t="shared" si="69"/>
        <v>3650868.2199999993</v>
      </c>
      <c r="I35" s="19">
        <f>I26+I29+I32</f>
        <v>6324933.5800000001</v>
      </c>
      <c r="J35" s="19">
        <f t="shared" ref="J35:K35" si="73">J26+J29+J32</f>
        <v>2203241.2199999988</v>
      </c>
      <c r="K35" s="19">
        <f t="shared" si="73"/>
        <v>1141761.3099999998</v>
      </c>
      <c r="L35" s="19">
        <f>L26+L29+L32</f>
        <v>3345002.5299999989</v>
      </c>
      <c r="M35" s="19">
        <f t="shared" si="69"/>
        <v>0</v>
      </c>
      <c r="N35" s="19">
        <f t="shared" si="69"/>
        <v>0</v>
      </c>
      <c r="O35" s="19">
        <f t="shared" si="69"/>
        <v>0</v>
      </c>
      <c r="P35" s="19">
        <f t="shared" si="69"/>
        <v>0</v>
      </c>
      <c r="Q35" s="19">
        <f t="shared" si="69"/>
        <v>0</v>
      </c>
      <c r="R35" s="19">
        <f t="shared" si="69"/>
        <v>0</v>
      </c>
      <c r="S35" s="19">
        <f t="shared" si="69"/>
        <v>0</v>
      </c>
      <c r="T35" s="19">
        <f t="shared" ref="T35:AM35" si="74">T26+T29+T32</f>
        <v>0</v>
      </c>
      <c r="U35" s="19">
        <f t="shared" si="74"/>
        <v>0</v>
      </c>
      <c r="V35" s="19">
        <f t="shared" si="74"/>
        <v>0</v>
      </c>
      <c r="W35" s="19">
        <f t="shared" si="74"/>
        <v>0</v>
      </c>
      <c r="X35" s="19">
        <f t="shared" si="74"/>
        <v>0</v>
      </c>
      <c r="Y35" s="19">
        <f t="shared" si="74"/>
        <v>0</v>
      </c>
      <c r="Z35" s="19">
        <f t="shared" si="74"/>
        <v>0</v>
      </c>
      <c r="AA35" s="19">
        <f t="shared" si="74"/>
        <v>0</v>
      </c>
      <c r="AB35" s="19">
        <f t="shared" si="74"/>
        <v>0</v>
      </c>
      <c r="AC35" s="19">
        <f t="shared" si="74"/>
        <v>0</v>
      </c>
      <c r="AD35" s="19">
        <f t="shared" si="74"/>
        <v>0</v>
      </c>
      <c r="AE35" s="19">
        <f t="shared" si="74"/>
        <v>0</v>
      </c>
      <c r="AF35" s="19">
        <f t="shared" si="74"/>
        <v>0</v>
      </c>
      <c r="AG35" s="19">
        <f t="shared" si="74"/>
        <v>0</v>
      </c>
      <c r="AH35" s="19">
        <f t="shared" si="74"/>
        <v>0</v>
      </c>
      <c r="AI35" s="19">
        <f t="shared" si="74"/>
        <v>0</v>
      </c>
      <c r="AJ35" s="19">
        <f t="shared" si="74"/>
        <v>0</v>
      </c>
      <c r="AK35" s="19">
        <f t="shared" si="74"/>
        <v>0</v>
      </c>
      <c r="AL35" s="19">
        <f t="shared" si="74"/>
        <v>0</v>
      </c>
      <c r="AM35" s="19">
        <f t="shared" si="74"/>
        <v>0</v>
      </c>
      <c r="AN35" s="19">
        <f t="shared" ref="AN35:AP35" si="75">AN26+AN29+AN32</f>
        <v>0</v>
      </c>
      <c r="AO35" s="19">
        <f t="shared" si="75"/>
        <v>0</v>
      </c>
      <c r="AP35" s="19">
        <f t="shared" si="75"/>
        <v>0</v>
      </c>
    </row>
    <row r="36" spans="1:42" ht="15" customHeight="1" x14ac:dyDescent="0.15">
      <c r="A36" s="52" t="s">
        <v>35</v>
      </c>
      <c r="B36" s="55" t="s">
        <v>76</v>
      </c>
      <c r="C36" s="12" t="s">
        <v>65</v>
      </c>
      <c r="D36" s="5">
        <f t="shared" si="37"/>
        <v>1771194</v>
      </c>
      <c r="E36" s="5">
        <f t="shared" si="12"/>
        <v>747110</v>
      </c>
      <c r="F36" s="22">
        <f t="shared" si="38"/>
        <v>2518304</v>
      </c>
      <c r="G36" s="17">
        <v>704874</v>
      </c>
      <c r="H36" s="17">
        <v>546510</v>
      </c>
      <c r="I36" s="17">
        <f>SUM(G36:H36)</f>
        <v>1251384</v>
      </c>
      <c r="J36" s="17">
        <v>1066320</v>
      </c>
      <c r="K36" s="17">
        <v>200600</v>
      </c>
      <c r="L36" s="17">
        <f>SUM(J36:K36)</f>
        <v>1266920</v>
      </c>
      <c r="M36" s="17"/>
      <c r="N36" s="17"/>
      <c r="O36" s="17">
        <f>SUM(M36:N36)</f>
        <v>0</v>
      </c>
      <c r="P36" s="17"/>
      <c r="Q36" s="17"/>
      <c r="R36" s="17">
        <f>SUM(P36:Q36)</f>
        <v>0</v>
      </c>
      <c r="S36" s="17"/>
      <c r="T36" s="17"/>
      <c r="U36" s="17">
        <f>SUM(S36:T36)</f>
        <v>0</v>
      </c>
      <c r="V36" s="17"/>
      <c r="W36" s="17"/>
      <c r="X36" s="17">
        <f>SUM(V36:W36)</f>
        <v>0</v>
      </c>
      <c r="Y36" s="17"/>
      <c r="Z36" s="17"/>
      <c r="AA36" s="17">
        <f>SUM(Y36:Z36)</f>
        <v>0</v>
      </c>
      <c r="AB36" s="17"/>
      <c r="AC36" s="17"/>
      <c r="AD36" s="17">
        <f>SUM(AB36:AC36)</f>
        <v>0</v>
      </c>
      <c r="AE36" s="17"/>
      <c r="AF36" s="17"/>
      <c r="AG36" s="17">
        <f>SUM(AE36:AF36)</f>
        <v>0</v>
      </c>
      <c r="AH36" s="17"/>
      <c r="AI36" s="17"/>
      <c r="AJ36" s="17">
        <f>SUM(AH36:AI36)</f>
        <v>0</v>
      </c>
      <c r="AK36" s="17"/>
      <c r="AL36" s="17"/>
      <c r="AM36" s="17">
        <f>SUM(AK36:AL36)</f>
        <v>0</v>
      </c>
      <c r="AN36" s="17"/>
      <c r="AO36" s="17"/>
      <c r="AP36" s="17">
        <f>SUM(AN36:AO36)</f>
        <v>0</v>
      </c>
    </row>
    <row r="37" spans="1:42" ht="15" customHeight="1" x14ac:dyDescent="0.15">
      <c r="A37" s="53"/>
      <c r="B37" s="56"/>
      <c r="C37" s="12" t="s">
        <v>67</v>
      </c>
      <c r="D37" s="5">
        <f t="shared" si="37"/>
        <v>6428710.870000001</v>
      </c>
      <c r="E37" s="5">
        <f t="shared" si="12"/>
        <v>4491066.1600000011</v>
      </c>
      <c r="F37" s="22">
        <f t="shared" si="38"/>
        <v>10919777.030000001</v>
      </c>
      <c r="G37" s="17">
        <v>2687759.7299999995</v>
      </c>
      <c r="H37" s="17">
        <v>3351414.040000001</v>
      </c>
      <c r="I37" s="17">
        <f>SUM(G37:H37)</f>
        <v>6039173.7700000005</v>
      </c>
      <c r="J37" s="17">
        <v>3740951.1400000011</v>
      </c>
      <c r="K37" s="17">
        <v>1139652.1199999999</v>
      </c>
      <c r="L37" s="17">
        <f>SUM(J37:K37)</f>
        <v>4880603.2600000007</v>
      </c>
      <c r="M37" s="17"/>
      <c r="N37" s="17"/>
      <c r="O37" s="17">
        <f>SUM(M37:N37)</f>
        <v>0</v>
      </c>
      <c r="P37" s="17"/>
      <c r="Q37" s="17"/>
      <c r="R37" s="17">
        <f>SUM(P37:Q37)</f>
        <v>0</v>
      </c>
      <c r="S37" s="17"/>
      <c r="T37" s="17"/>
      <c r="U37" s="17">
        <f>SUM(S37:T37)</f>
        <v>0</v>
      </c>
      <c r="V37" s="17"/>
      <c r="W37" s="17"/>
      <c r="X37" s="17">
        <f>SUM(V37:W37)</f>
        <v>0</v>
      </c>
      <c r="Y37" s="17"/>
      <c r="Z37" s="17"/>
      <c r="AA37" s="17">
        <f>SUM(Y37:Z37)</f>
        <v>0</v>
      </c>
      <c r="AB37" s="17"/>
      <c r="AC37" s="17"/>
      <c r="AD37" s="17">
        <f>SUM(AB37:AC37)</f>
        <v>0</v>
      </c>
      <c r="AE37" s="17"/>
      <c r="AF37" s="17"/>
      <c r="AG37" s="17">
        <f>SUM(AE37:AF37)</f>
        <v>0</v>
      </c>
      <c r="AH37" s="17"/>
      <c r="AI37" s="17"/>
      <c r="AJ37" s="17">
        <f>SUM(AH37:AI37)</f>
        <v>0</v>
      </c>
      <c r="AK37" s="17"/>
      <c r="AL37" s="17"/>
      <c r="AM37" s="17">
        <f>SUM(AK37:AL37)</f>
        <v>0</v>
      </c>
      <c r="AN37" s="17"/>
      <c r="AO37" s="17"/>
      <c r="AP37" s="17">
        <f>SUM(AN37:AO37)</f>
        <v>0</v>
      </c>
    </row>
    <row r="38" spans="1:42" ht="15" customHeight="1" x14ac:dyDescent="0.15">
      <c r="A38" s="53"/>
      <c r="B38" s="57"/>
      <c r="C38" s="10" t="s">
        <v>37</v>
      </c>
      <c r="D38" s="7">
        <f>SUM(D36:D37)</f>
        <v>8199904.870000001</v>
      </c>
      <c r="E38" s="7">
        <f t="shared" ref="E38:AM38" si="76">SUM(E36:E37)</f>
        <v>5238176.1600000011</v>
      </c>
      <c r="F38" s="23">
        <f t="shared" si="76"/>
        <v>13438081.030000001</v>
      </c>
      <c r="G38" s="18">
        <f t="shared" si="76"/>
        <v>3392633.7299999995</v>
      </c>
      <c r="H38" s="18">
        <f t="shared" si="76"/>
        <v>3897924.040000001</v>
      </c>
      <c r="I38" s="18">
        <f t="shared" si="76"/>
        <v>7290557.7700000005</v>
      </c>
      <c r="J38" s="18">
        <f t="shared" si="76"/>
        <v>4807271.1400000006</v>
      </c>
      <c r="K38" s="18">
        <f t="shared" si="76"/>
        <v>1340252.1199999999</v>
      </c>
      <c r="L38" s="18">
        <f t="shared" si="76"/>
        <v>6147523.2600000007</v>
      </c>
      <c r="M38" s="18">
        <f t="shared" si="76"/>
        <v>0</v>
      </c>
      <c r="N38" s="18">
        <f t="shared" si="76"/>
        <v>0</v>
      </c>
      <c r="O38" s="18">
        <f t="shared" si="76"/>
        <v>0</v>
      </c>
      <c r="P38" s="18">
        <f t="shared" si="76"/>
        <v>0</v>
      </c>
      <c r="Q38" s="18">
        <f t="shared" si="76"/>
        <v>0</v>
      </c>
      <c r="R38" s="18">
        <f t="shared" si="76"/>
        <v>0</v>
      </c>
      <c r="S38" s="18">
        <f t="shared" si="76"/>
        <v>0</v>
      </c>
      <c r="T38" s="18">
        <f t="shared" si="76"/>
        <v>0</v>
      </c>
      <c r="U38" s="18">
        <f t="shared" si="76"/>
        <v>0</v>
      </c>
      <c r="V38" s="18">
        <f t="shared" si="76"/>
        <v>0</v>
      </c>
      <c r="W38" s="18">
        <f t="shared" si="76"/>
        <v>0</v>
      </c>
      <c r="X38" s="18">
        <f t="shared" si="76"/>
        <v>0</v>
      </c>
      <c r="Y38" s="18">
        <f t="shared" si="76"/>
        <v>0</v>
      </c>
      <c r="Z38" s="18">
        <f t="shared" si="76"/>
        <v>0</v>
      </c>
      <c r="AA38" s="18">
        <f t="shared" si="76"/>
        <v>0</v>
      </c>
      <c r="AB38" s="18">
        <f t="shared" si="76"/>
        <v>0</v>
      </c>
      <c r="AC38" s="18">
        <f t="shared" si="76"/>
        <v>0</v>
      </c>
      <c r="AD38" s="18">
        <f t="shared" si="76"/>
        <v>0</v>
      </c>
      <c r="AE38" s="18">
        <f t="shared" si="76"/>
        <v>0</v>
      </c>
      <c r="AF38" s="18">
        <f t="shared" si="76"/>
        <v>0</v>
      </c>
      <c r="AG38" s="18">
        <f t="shared" si="76"/>
        <v>0</v>
      </c>
      <c r="AH38" s="18">
        <f t="shared" si="76"/>
        <v>0</v>
      </c>
      <c r="AI38" s="18">
        <f t="shared" si="76"/>
        <v>0</v>
      </c>
      <c r="AJ38" s="18">
        <f t="shared" si="76"/>
        <v>0</v>
      </c>
      <c r="AK38" s="18">
        <f t="shared" si="76"/>
        <v>0</v>
      </c>
      <c r="AL38" s="18">
        <f t="shared" si="76"/>
        <v>0</v>
      </c>
      <c r="AM38" s="18">
        <f t="shared" si="76"/>
        <v>0</v>
      </c>
      <c r="AN38" s="18">
        <f t="shared" ref="AN38:AP38" si="77">SUM(AN36:AN37)</f>
        <v>0</v>
      </c>
      <c r="AO38" s="18">
        <f t="shared" si="77"/>
        <v>0</v>
      </c>
      <c r="AP38" s="18">
        <f t="shared" si="77"/>
        <v>0</v>
      </c>
    </row>
    <row r="39" spans="1:42" ht="15" customHeight="1" x14ac:dyDescent="0.15">
      <c r="A39" s="53"/>
      <c r="B39" s="55" t="s">
        <v>77</v>
      </c>
      <c r="C39" s="12" t="s">
        <v>65</v>
      </c>
      <c r="D39" s="5">
        <f t="shared" si="37"/>
        <v>67174</v>
      </c>
      <c r="E39" s="5">
        <f t="shared" si="12"/>
        <v>110585.5</v>
      </c>
      <c r="F39" s="22">
        <f t="shared" si="38"/>
        <v>177759.5</v>
      </c>
      <c r="G39" s="17">
        <v>44486</v>
      </c>
      <c r="H39" s="17">
        <v>90125.5</v>
      </c>
      <c r="I39" s="17">
        <f>SUM(G39:H39)</f>
        <v>134611.5</v>
      </c>
      <c r="J39" s="17">
        <v>22688</v>
      </c>
      <c r="K39" s="17">
        <v>20460</v>
      </c>
      <c r="L39" s="17">
        <f>SUM(J39:K39)</f>
        <v>43148</v>
      </c>
      <c r="M39" s="17"/>
      <c r="N39" s="17"/>
      <c r="O39" s="17">
        <f>SUM(M39:N39)</f>
        <v>0</v>
      </c>
      <c r="P39" s="17"/>
      <c r="Q39" s="17"/>
      <c r="R39" s="17">
        <f>SUM(P39:Q39)</f>
        <v>0</v>
      </c>
      <c r="S39" s="17"/>
      <c r="T39" s="17"/>
      <c r="U39" s="17">
        <f>SUM(S39:T39)</f>
        <v>0</v>
      </c>
      <c r="V39" s="17"/>
      <c r="W39" s="17"/>
      <c r="X39" s="17">
        <f>SUM(V39:W39)</f>
        <v>0</v>
      </c>
      <c r="Y39" s="17"/>
      <c r="Z39" s="17"/>
      <c r="AA39" s="17">
        <f>SUM(Y39:Z39)</f>
        <v>0</v>
      </c>
      <c r="AB39" s="17"/>
      <c r="AC39" s="17"/>
      <c r="AD39" s="17">
        <f>SUM(AB39:AC39)</f>
        <v>0</v>
      </c>
      <c r="AE39" s="17"/>
      <c r="AF39" s="17"/>
      <c r="AG39" s="17">
        <f>SUM(AE39:AF39)</f>
        <v>0</v>
      </c>
      <c r="AH39" s="17"/>
      <c r="AI39" s="17"/>
      <c r="AJ39" s="17">
        <f>SUM(AH39:AI39)</f>
        <v>0</v>
      </c>
      <c r="AK39" s="17"/>
      <c r="AL39" s="17"/>
      <c r="AM39" s="17">
        <f>SUM(AK39:AL39)</f>
        <v>0</v>
      </c>
      <c r="AN39" s="17"/>
      <c r="AO39" s="17"/>
      <c r="AP39" s="17">
        <f>SUM(AN39:AO39)</f>
        <v>0</v>
      </c>
    </row>
    <row r="40" spans="1:42" ht="15" customHeight="1" x14ac:dyDescent="0.15">
      <c r="A40" s="53"/>
      <c r="B40" s="56"/>
      <c r="C40" s="12" t="s">
        <v>67</v>
      </c>
      <c r="D40" s="5">
        <f t="shared" si="37"/>
        <v>250716.25000000003</v>
      </c>
      <c r="E40" s="5">
        <f t="shared" si="12"/>
        <v>751958.5299999998</v>
      </c>
      <c r="F40" s="22">
        <f t="shared" si="38"/>
        <v>1002674.7799999998</v>
      </c>
      <c r="G40" s="17">
        <v>162198.69</v>
      </c>
      <c r="H40" s="17">
        <v>610135.41999999981</v>
      </c>
      <c r="I40" s="17">
        <f>SUM(G40:H40)</f>
        <v>772334.10999999987</v>
      </c>
      <c r="J40" s="17">
        <v>88517.560000000027</v>
      </c>
      <c r="K40" s="17">
        <v>141823.10999999996</v>
      </c>
      <c r="L40" s="17">
        <f>SUM(J40:K40)</f>
        <v>230340.66999999998</v>
      </c>
      <c r="M40" s="17"/>
      <c r="N40" s="17"/>
      <c r="O40" s="17">
        <f>SUM(M40:N40)</f>
        <v>0</v>
      </c>
      <c r="P40" s="17"/>
      <c r="Q40" s="17"/>
      <c r="R40" s="17">
        <f>SUM(P40:Q40)</f>
        <v>0</v>
      </c>
      <c r="S40" s="17"/>
      <c r="T40" s="17"/>
      <c r="U40" s="17">
        <f>SUM(S40:T40)</f>
        <v>0</v>
      </c>
      <c r="V40" s="17"/>
      <c r="W40" s="17"/>
      <c r="X40" s="17">
        <f>SUM(V40:W40)</f>
        <v>0</v>
      </c>
      <c r="Y40" s="17"/>
      <c r="Z40" s="17"/>
      <c r="AA40" s="17">
        <f>SUM(Y40:Z40)</f>
        <v>0</v>
      </c>
      <c r="AB40" s="17"/>
      <c r="AC40" s="17"/>
      <c r="AD40" s="17">
        <f>SUM(AB40:AC40)</f>
        <v>0</v>
      </c>
      <c r="AE40" s="17"/>
      <c r="AF40" s="17"/>
      <c r="AG40" s="17">
        <f>SUM(AE40:AF40)</f>
        <v>0</v>
      </c>
      <c r="AH40" s="17"/>
      <c r="AI40" s="17"/>
      <c r="AJ40" s="17">
        <f>SUM(AH40:AI40)</f>
        <v>0</v>
      </c>
      <c r="AK40" s="17"/>
      <c r="AL40" s="17"/>
      <c r="AM40" s="17">
        <f>SUM(AK40:AL40)</f>
        <v>0</v>
      </c>
      <c r="AN40" s="17"/>
      <c r="AO40" s="17"/>
      <c r="AP40" s="17">
        <f>SUM(AN40:AO40)</f>
        <v>0</v>
      </c>
    </row>
    <row r="41" spans="1:42" ht="15" customHeight="1" x14ac:dyDescent="0.15">
      <c r="A41" s="53"/>
      <c r="B41" s="57"/>
      <c r="C41" s="10" t="s">
        <v>37</v>
      </c>
      <c r="D41" s="7">
        <f>SUM(D39:D40)</f>
        <v>317890.25</v>
      </c>
      <c r="E41" s="7">
        <f t="shared" ref="E41" si="78">SUM(E39:E40)</f>
        <v>862544.0299999998</v>
      </c>
      <c r="F41" s="23">
        <f t="shared" ref="F41:AM41" si="79">SUM(F39:F40)</f>
        <v>1180434.2799999998</v>
      </c>
      <c r="G41" s="18">
        <f t="shared" si="79"/>
        <v>206684.69</v>
      </c>
      <c r="H41" s="18">
        <f t="shared" si="79"/>
        <v>700260.91999999981</v>
      </c>
      <c r="I41" s="18">
        <f t="shared" si="79"/>
        <v>906945.60999999987</v>
      </c>
      <c r="J41" s="18">
        <f t="shared" si="79"/>
        <v>111205.56000000003</v>
      </c>
      <c r="K41" s="18">
        <f t="shared" si="79"/>
        <v>162283.10999999996</v>
      </c>
      <c r="L41" s="18">
        <f t="shared" si="79"/>
        <v>273488.67</v>
      </c>
      <c r="M41" s="18">
        <f t="shared" si="79"/>
        <v>0</v>
      </c>
      <c r="N41" s="18">
        <f t="shared" si="79"/>
        <v>0</v>
      </c>
      <c r="O41" s="18">
        <f t="shared" si="79"/>
        <v>0</v>
      </c>
      <c r="P41" s="18">
        <f t="shared" si="79"/>
        <v>0</v>
      </c>
      <c r="Q41" s="18">
        <f t="shared" si="79"/>
        <v>0</v>
      </c>
      <c r="R41" s="18">
        <f t="shared" si="79"/>
        <v>0</v>
      </c>
      <c r="S41" s="18">
        <f t="shared" si="79"/>
        <v>0</v>
      </c>
      <c r="T41" s="18">
        <f t="shared" si="79"/>
        <v>0</v>
      </c>
      <c r="U41" s="18">
        <f t="shared" si="79"/>
        <v>0</v>
      </c>
      <c r="V41" s="18">
        <f t="shared" si="79"/>
        <v>0</v>
      </c>
      <c r="W41" s="18">
        <f t="shared" si="79"/>
        <v>0</v>
      </c>
      <c r="X41" s="18">
        <f t="shared" si="79"/>
        <v>0</v>
      </c>
      <c r="Y41" s="18">
        <f t="shared" si="79"/>
        <v>0</v>
      </c>
      <c r="Z41" s="18">
        <f t="shared" si="79"/>
        <v>0</v>
      </c>
      <c r="AA41" s="18">
        <f t="shared" si="79"/>
        <v>0</v>
      </c>
      <c r="AB41" s="18">
        <f t="shared" si="79"/>
        <v>0</v>
      </c>
      <c r="AC41" s="18">
        <f t="shared" si="79"/>
        <v>0</v>
      </c>
      <c r="AD41" s="18">
        <f t="shared" si="79"/>
        <v>0</v>
      </c>
      <c r="AE41" s="18">
        <f t="shared" si="79"/>
        <v>0</v>
      </c>
      <c r="AF41" s="18">
        <f t="shared" si="79"/>
        <v>0</v>
      </c>
      <c r="AG41" s="18">
        <f t="shared" si="79"/>
        <v>0</v>
      </c>
      <c r="AH41" s="18">
        <f t="shared" si="79"/>
        <v>0</v>
      </c>
      <c r="AI41" s="18">
        <f t="shared" si="79"/>
        <v>0</v>
      </c>
      <c r="AJ41" s="18">
        <f t="shared" si="79"/>
        <v>0</v>
      </c>
      <c r="AK41" s="18">
        <f t="shared" si="79"/>
        <v>0</v>
      </c>
      <c r="AL41" s="18">
        <f t="shared" si="79"/>
        <v>0</v>
      </c>
      <c r="AM41" s="18">
        <f t="shared" si="79"/>
        <v>0</v>
      </c>
      <c r="AN41" s="18">
        <f t="shared" ref="AN41:AP41" si="80">SUM(AN39:AN40)</f>
        <v>0</v>
      </c>
      <c r="AO41" s="18">
        <f t="shared" si="80"/>
        <v>0</v>
      </c>
      <c r="AP41" s="18">
        <f t="shared" si="80"/>
        <v>0</v>
      </c>
    </row>
    <row r="42" spans="1:42" ht="15" customHeight="1" x14ac:dyDescent="0.15">
      <c r="A42" s="53"/>
      <c r="B42" s="55" t="s">
        <v>75</v>
      </c>
      <c r="C42" s="12" t="s">
        <v>65</v>
      </c>
      <c r="D42" s="5">
        <f t="shared" si="37"/>
        <v>66148</v>
      </c>
      <c r="E42" s="5">
        <f t="shared" si="12"/>
        <v>93840</v>
      </c>
      <c r="F42" s="22">
        <f t="shared" si="38"/>
        <v>159988</v>
      </c>
      <c r="G42" s="17">
        <v>43106</v>
      </c>
      <c r="H42" s="17">
        <v>63260</v>
      </c>
      <c r="I42" s="17">
        <f>SUM(G42:H42)</f>
        <v>106366</v>
      </c>
      <c r="J42" s="17">
        <v>23042</v>
      </c>
      <c r="K42" s="17">
        <v>30580</v>
      </c>
      <c r="L42" s="17">
        <f>SUM(J42:K42)</f>
        <v>53622</v>
      </c>
      <c r="M42" s="17"/>
      <c r="N42" s="17"/>
      <c r="O42" s="17">
        <f>SUM(M42:N42)</f>
        <v>0</v>
      </c>
      <c r="P42" s="17"/>
      <c r="Q42" s="17"/>
      <c r="R42" s="17">
        <f>SUM(P42:Q42)</f>
        <v>0</v>
      </c>
      <c r="S42" s="17"/>
      <c r="T42" s="17"/>
      <c r="U42" s="17">
        <f>SUM(S42:T42)</f>
        <v>0</v>
      </c>
      <c r="V42" s="17"/>
      <c r="W42" s="17"/>
      <c r="X42" s="17">
        <f>SUM(V42:W42)</f>
        <v>0</v>
      </c>
      <c r="Y42" s="17"/>
      <c r="Z42" s="17"/>
      <c r="AA42" s="17">
        <f>SUM(Y42:Z42)</f>
        <v>0</v>
      </c>
      <c r="AB42" s="17"/>
      <c r="AC42" s="17"/>
      <c r="AD42" s="17">
        <f>SUM(AB42:AC42)</f>
        <v>0</v>
      </c>
      <c r="AE42" s="17"/>
      <c r="AF42" s="17"/>
      <c r="AG42" s="17">
        <f>SUM(AE42:AF42)</f>
        <v>0</v>
      </c>
      <c r="AH42" s="17"/>
      <c r="AI42" s="17"/>
      <c r="AJ42" s="17">
        <f>SUM(AH42:AI42)</f>
        <v>0</v>
      </c>
      <c r="AK42" s="17"/>
      <c r="AL42" s="17"/>
      <c r="AM42" s="17">
        <f>SUM(AK42:AL42)</f>
        <v>0</v>
      </c>
      <c r="AN42" s="17"/>
      <c r="AO42" s="17"/>
      <c r="AP42" s="17">
        <f>SUM(AN42:AO42)</f>
        <v>0</v>
      </c>
    </row>
    <row r="43" spans="1:42" ht="15" customHeight="1" x14ac:dyDescent="0.15">
      <c r="A43" s="53"/>
      <c r="B43" s="56"/>
      <c r="C43" s="12" t="s">
        <v>67</v>
      </c>
      <c r="D43" s="5">
        <f t="shared" si="37"/>
        <v>230310.06</v>
      </c>
      <c r="E43" s="5">
        <f t="shared" si="12"/>
        <v>579609.63000000012</v>
      </c>
      <c r="F43" s="22">
        <f t="shared" si="38"/>
        <v>809919.69000000018</v>
      </c>
      <c r="G43" s="17">
        <v>150720.12999999998</v>
      </c>
      <c r="H43" s="17">
        <v>392306.25000000012</v>
      </c>
      <c r="I43" s="17">
        <f>SUM(G43:H43)</f>
        <v>543026.38000000012</v>
      </c>
      <c r="J43" s="17">
        <v>79589.930000000008</v>
      </c>
      <c r="K43" s="17">
        <v>187303.38</v>
      </c>
      <c r="L43" s="17">
        <f>SUM(J43:K43)</f>
        <v>266893.31</v>
      </c>
      <c r="M43" s="17"/>
      <c r="N43" s="17"/>
      <c r="O43" s="17">
        <f>SUM(M43:N43)</f>
        <v>0</v>
      </c>
      <c r="P43" s="17"/>
      <c r="Q43" s="17"/>
      <c r="R43" s="17">
        <f>SUM(P43:Q43)</f>
        <v>0</v>
      </c>
      <c r="S43" s="17"/>
      <c r="T43" s="17"/>
      <c r="U43" s="17">
        <f>SUM(S43:T43)</f>
        <v>0</v>
      </c>
      <c r="V43" s="17"/>
      <c r="W43" s="17"/>
      <c r="X43" s="17">
        <f>SUM(V43:W43)</f>
        <v>0</v>
      </c>
      <c r="Y43" s="17"/>
      <c r="Z43" s="17"/>
      <c r="AA43" s="17">
        <f>SUM(Y43:Z43)</f>
        <v>0</v>
      </c>
      <c r="AB43" s="17"/>
      <c r="AC43" s="17"/>
      <c r="AD43" s="17">
        <f>SUM(AB43:AC43)</f>
        <v>0</v>
      </c>
      <c r="AE43" s="17"/>
      <c r="AF43" s="17"/>
      <c r="AG43" s="17">
        <f>SUM(AE43:AF43)</f>
        <v>0</v>
      </c>
      <c r="AH43" s="17"/>
      <c r="AI43" s="17"/>
      <c r="AJ43" s="17">
        <f>SUM(AH43:AI43)</f>
        <v>0</v>
      </c>
      <c r="AK43" s="17"/>
      <c r="AL43" s="17"/>
      <c r="AM43" s="17">
        <f>SUM(AK43:AL43)</f>
        <v>0</v>
      </c>
      <c r="AN43" s="17"/>
      <c r="AO43" s="17"/>
      <c r="AP43" s="17">
        <f>SUM(AN43:AO43)</f>
        <v>0</v>
      </c>
    </row>
    <row r="44" spans="1:42" ht="15" customHeight="1" x14ac:dyDescent="0.15">
      <c r="A44" s="53"/>
      <c r="B44" s="57"/>
      <c r="C44" s="10" t="s">
        <v>37</v>
      </c>
      <c r="D44" s="7">
        <f t="shared" si="37"/>
        <v>296458.06</v>
      </c>
      <c r="E44" s="7">
        <f t="shared" si="37"/>
        <v>673449.63000000012</v>
      </c>
      <c r="F44" s="23">
        <f t="shared" si="38"/>
        <v>969907.69000000018</v>
      </c>
      <c r="G44" s="18">
        <f t="shared" ref="G44:AM44" si="81">SUM(G42:G43)</f>
        <v>193826.12999999998</v>
      </c>
      <c r="H44" s="18">
        <f t="shared" si="81"/>
        <v>455566.25000000012</v>
      </c>
      <c r="I44" s="18">
        <f t="shared" si="81"/>
        <v>649392.38000000012</v>
      </c>
      <c r="J44" s="18">
        <f t="shared" ref="J44:L44" si="82">SUM(J42:J43)</f>
        <v>102631.93000000001</v>
      </c>
      <c r="K44" s="18">
        <f t="shared" si="82"/>
        <v>217883.38</v>
      </c>
      <c r="L44" s="18">
        <f t="shared" si="82"/>
        <v>320515.31</v>
      </c>
      <c r="M44" s="18">
        <f t="shared" si="81"/>
        <v>0</v>
      </c>
      <c r="N44" s="18">
        <f t="shared" si="81"/>
        <v>0</v>
      </c>
      <c r="O44" s="18">
        <f t="shared" si="81"/>
        <v>0</v>
      </c>
      <c r="P44" s="18">
        <f t="shared" si="81"/>
        <v>0</v>
      </c>
      <c r="Q44" s="18">
        <f t="shared" si="81"/>
        <v>0</v>
      </c>
      <c r="R44" s="18">
        <f t="shared" si="81"/>
        <v>0</v>
      </c>
      <c r="S44" s="18">
        <f t="shared" si="81"/>
        <v>0</v>
      </c>
      <c r="T44" s="18">
        <f t="shared" si="81"/>
        <v>0</v>
      </c>
      <c r="U44" s="18">
        <f t="shared" si="81"/>
        <v>0</v>
      </c>
      <c r="V44" s="18">
        <f t="shared" si="81"/>
        <v>0</v>
      </c>
      <c r="W44" s="18">
        <f t="shared" si="81"/>
        <v>0</v>
      </c>
      <c r="X44" s="18">
        <f t="shared" si="81"/>
        <v>0</v>
      </c>
      <c r="Y44" s="18">
        <f t="shared" si="81"/>
        <v>0</v>
      </c>
      <c r="Z44" s="18">
        <f t="shared" si="81"/>
        <v>0</v>
      </c>
      <c r="AA44" s="18">
        <f t="shared" si="81"/>
        <v>0</v>
      </c>
      <c r="AB44" s="18">
        <f t="shared" si="81"/>
        <v>0</v>
      </c>
      <c r="AC44" s="18">
        <f t="shared" si="81"/>
        <v>0</v>
      </c>
      <c r="AD44" s="18">
        <f t="shared" si="81"/>
        <v>0</v>
      </c>
      <c r="AE44" s="18">
        <f t="shared" si="81"/>
        <v>0</v>
      </c>
      <c r="AF44" s="18">
        <f t="shared" si="81"/>
        <v>0</v>
      </c>
      <c r="AG44" s="18">
        <f t="shared" si="81"/>
        <v>0</v>
      </c>
      <c r="AH44" s="18">
        <f t="shared" si="81"/>
        <v>0</v>
      </c>
      <c r="AI44" s="18">
        <f t="shared" si="81"/>
        <v>0</v>
      </c>
      <c r="AJ44" s="18">
        <f t="shared" si="81"/>
        <v>0</v>
      </c>
      <c r="AK44" s="18">
        <f t="shared" si="81"/>
        <v>0</v>
      </c>
      <c r="AL44" s="18">
        <f t="shared" si="81"/>
        <v>0</v>
      </c>
      <c r="AM44" s="18">
        <f t="shared" si="81"/>
        <v>0</v>
      </c>
      <c r="AN44" s="18">
        <f t="shared" ref="AN44:AP44" si="83">SUM(AN42:AN43)</f>
        <v>0</v>
      </c>
      <c r="AO44" s="18">
        <f t="shared" si="83"/>
        <v>0</v>
      </c>
      <c r="AP44" s="18">
        <f t="shared" si="83"/>
        <v>0</v>
      </c>
    </row>
    <row r="45" spans="1:42" ht="15" customHeight="1" x14ac:dyDescent="0.15">
      <c r="A45" s="53"/>
      <c r="B45" s="58" t="s">
        <v>36</v>
      </c>
      <c r="C45" s="12" t="s">
        <v>65</v>
      </c>
      <c r="D45" s="6">
        <f>D36+D39+D42</f>
        <v>1904516</v>
      </c>
      <c r="E45" s="6">
        <f t="shared" ref="E45:AM45" si="84">E36+E39+E42</f>
        <v>951535.5</v>
      </c>
      <c r="F45" s="24">
        <f t="shared" si="84"/>
        <v>2856051.5</v>
      </c>
      <c r="G45" s="19">
        <f t="shared" si="84"/>
        <v>792466</v>
      </c>
      <c r="H45" s="19">
        <f t="shared" si="84"/>
        <v>699895.5</v>
      </c>
      <c r="I45" s="19">
        <f t="shared" si="84"/>
        <v>1492361.5</v>
      </c>
      <c r="J45" s="19">
        <f t="shared" ref="J45:L45" si="85">J36+J39+J42</f>
        <v>1112050</v>
      </c>
      <c r="K45" s="19">
        <f t="shared" si="85"/>
        <v>251640</v>
      </c>
      <c r="L45" s="19">
        <f t="shared" si="85"/>
        <v>1363690</v>
      </c>
      <c r="M45" s="19">
        <f t="shared" si="84"/>
        <v>0</v>
      </c>
      <c r="N45" s="19">
        <f t="shared" si="84"/>
        <v>0</v>
      </c>
      <c r="O45" s="19">
        <f t="shared" si="84"/>
        <v>0</v>
      </c>
      <c r="P45" s="19">
        <f t="shared" si="84"/>
        <v>0</v>
      </c>
      <c r="Q45" s="19">
        <f t="shared" si="84"/>
        <v>0</v>
      </c>
      <c r="R45" s="19">
        <f t="shared" si="84"/>
        <v>0</v>
      </c>
      <c r="S45" s="19">
        <f t="shared" si="84"/>
        <v>0</v>
      </c>
      <c r="T45" s="19">
        <f t="shared" si="84"/>
        <v>0</v>
      </c>
      <c r="U45" s="19">
        <f t="shared" si="84"/>
        <v>0</v>
      </c>
      <c r="V45" s="19">
        <f t="shared" si="84"/>
        <v>0</v>
      </c>
      <c r="W45" s="19">
        <f t="shared" si="84"/>
        <v>0</v>
      </c>
      <c r="X45" s="19">
        <f t="shared" si="84"/>
        <v>0</v>
      </c>
      <c r="Y45" s="19">
        <f t="shared" si="84"/>
        <v>0</v>
      </c>
      <c r="Z45" s="19">
        <f t="shared" si="84"/>
        <v>0</v>
      </c>
      <c r="AA45" s="19">
        <f t="shared" si="84"/>
        <v>0</v>
      </c>
      <c r="AB45" s="19">
        <f t="shared" si="84"/>
        <v>0</v>
      </c>
      <c r="AC45" s="19">
        <f t="shared" si="84"/>
        <v>0</v>
      </c>
      <c r="AD45" s="19">
        <f t="shared" si="84"/>
        <v>0</v>
      </c>
      <c r="AE45" s="19">
        <f t="shared" si="84"/>
        <v>0</v>
      </c>
      <c r="AF45" s="19">
        <f t="shared" si="84"/>
        <v>0</v>
      </c>
      <c r="AG45" s="19">
        <f t="shared" si="84"/>
        <v>0</v>
      </c>
      <c r="AH45" s="19">
        <f t="shared" si="84"/>
        <v>0</v>
      </c>
      <c r="AI45" s="19">
        <f t="shared" si="84"/>
        <v>0</v>
      </c>
      <c r="AJ45" s="19">
        <f t="shared" si="84"/>
        <v>0</v>
      </c>
      <c r="AK45" s="19">
        <f t="shared" si="84"/>
        <v>0</v>
      </c>
      <c r="AL45" s="19">
        <f t="shared" si="84"/>
        <v>0</v>
      </c>
      <c r="AM45" s="19">
        <f t="shared" si="84"/>
        <v>0</v>
      </c>
      <c r="AN45" s="19">
        <f t="shared" ref="AN45:AP45" si="86">AN36+AN39+AN42</f>
        <v>0</v>
      </c>
      <c r="AO45" s="19">
        <f t="shared" si="86"/>
        <v>0</v>
      </c>
      <c r="AP45" s="19">
        <f t="shared" si="86"/>
        <v>0</v>
      </c>
    </row>
    <row r="46" spans="1:42" ht="15" customHeight="1" x14ac:dyDescent="0.15">
      <c r="A46" s="53"/>
      <c r="B46" s="59"/>
      <c r="C46" s="12" t="s">
        <v>67</v>
      </c>
      <c r="D46" s="6">
        <f>D37+D40+D43</f>
        <v>6909737.1800000006</v>
      </c>
      <c r="E46" s="6">
        <f t="shared" ref="E46:AM46" si="87">E37+E40+E43</f>
        <v>5822634.3200000012</v>
      </c>
      <c r="F46" s="24">
        <f t="shared" si="87"/>
        <v>12732371.5</v>
      </c>
      <c r="G46" s="19">
        <f t="shared" si="87"/>
        <v>3000678.5499999993</v>
      </c>
      <c r="H46" s="19">
        <f t="shared" si="87"/>
        <v>4353855.7100000009</v>
      </c>
      <c r="I46" s="19">
        <f t="shared" si="87"/>
        <v>7354534.2600000007</v>
      </c>
      <c r="J46" s="19">
        <f t="shared" ref="J46:L46" si="88">J37+J40+J43</f>
        <v>3909058.6300000013</v>
      </c>
      <c r="K46" s="19">
        <f t="shared" si="88"/>
        <v>1468778.6099999999</v>
      </c>
      <c r="L46" s="19">
        <f t="shared" si="88"/>
        <v>5377837.2400000002</v>
      </c>
      <c r="M46" s="19">
        <f t="shared" si="87"/>
        <v>0</v>
      </c>
      <c r="N46" s="19">
        <f t="shared" si="87"/>
        <v>0</v>
      </c>
      <c r="O46" s="19">
        <f t="shared" si="87"/>
        <v>0</v>
      </c>
      <c r="P46" s="19">
        <f t="shared" si="87"/>
        <v>0</v>
      </c>
      <c r="Q46" s="19">
        <f t="shared" si="87"/>
        <v>0</v>
      </c>
      <c r="R46" s="19">
        <f t="shared" si="87"/>
        <v>0</v>
      </c>
      <c r="S46" s="19">
        <f t="shared" si="87"/>
        <v>0</v>
      </c>
      <c r="T46" s="19">
        <f t="shared" si="87"/>
        <v>0</v>
      </c>
      <c r="U46" s="19">
        <f t="shared" si="87"/>
        <v>0</v>
      </c>
      <c r="V46" s="19">
        <f t="shared" si="87"/>
        <v>0</v>
      </c>
      <c r="W46" s="19">
        <f t="shared" si="87"/>
        <v>0</v>
      </c>
      <c r="X46" s="19">
        <f t="shared" si="87"/>
        <v>0</v>
      </c>
      <c r="Y46" s="19">
        <f t="shared" si="87"/>
        <v>0</v>
      </c>
      <c r="Z46" s="19">
        <f t="shared" si="87"/>
        <v>0</v>
      </c>
      <c r="AA46" s="19">
        <f t="shared" si="87"/>
        <v>0</v>
      </c>
      <c r="AB46" s="19">
        <f t="shared" si="87"/>
        <v>0</v>
      </c>
      <c r="AC46" s="19">
        <f t="shared" si="87"/>
        <v>0</v>
      </c>
      <c r="AD46" s="19">
        <f t="shared" si="87"/>
        <v>0</v>
      </c>
      <c r="AE46" s="19">
        <f t="shared" si="87"/>
        <v>0</v>
      </c>
      <c r="AF46" s="19">
        <f t="shared" si="87"/>
        <v>0</v>
      </c>
      <c r="AG46" s="19">
        <f t="shared" si="87"/>
        <v>0</v>
      </c>
      <c r="AH46" s="19">
        <f t="shared" si="87"/>
        <v>0</v>
      </c>
      <c r="AI46" s="19">
        <f t="shared" si="87"/>
        <v>0</v>
      </c>
      <c r="AJ46" s="19">
        <f t="shared" si="87"/>
        <v>0</v>
      </c>
      <c r="AK46" s="19">
        <f t="shared" si="87"/>
        <v>0</v>
      </c>
      <c r="AL46" s="19">
        <f t="shared" si="87"/>
        <v>0</v>
      </c>
      <c r="AM46" s="19">
        <f t="shared" si="87"/>
        <v>0</v>
      </c>
      <c r="AN46" s="19">
        <f t="shared" ref="AN46:AP46" si="89">AN37+AN40+AN43</f>
        <v>0</v>
      </c>
      <c r="AO46" s="19">
        <f t="shared" si="89"/>
        <v>0</v>
      </c>
      <c r="AP46" s="19">
        <f t="shared" si="89"/>
        <v>0</v>
      </c>
    </row>
    <row r="47" spans="1:42" ht="15" customHeight="1" x14ac:dyDescent="0.15">
      <c r="A47" s="54"/>
      <c r="B47" s="60"/>
      <c r="C47" s="14" t="s">
        <v>31</v>
      </c>
      <c r="D47" s="6">
        <f>D38+D41+D44</f>
        <v>8814253.1800000016</v>
      </c>
      <c r="E47" s="6">
        <f t="shared" ref="E47:AM47" si="90">E38+E41+E44</f>
        <v>6774169.8200000012</v>
      </c>
      <c r="F47" s="24">
        <f t="shared" si="90"/>
        <v>15588423</v>
      </c>
      <c r="G47" s="19">
        <f t="shared" si="90"/>
        <v>3793144.5499999993</v>
      </c>
      <c r="H47" s="19">
        <f t="shared" si="90"/>
        <v>5053751.2100000009</v>
      </c>
      <c r="I47" s="19">
        <f t="shared" si="90"/>
        <v>8846895.7600000016</v>
      </c>
      <c r="J47" s="19">
        <f t="shared" ref="J47:L47" si="91">J38+J41+J44</f>
        <v>5021108.63</v>
      </c>
      <c r="K47" s="19">
        <f t="shared" si="91"/>
        <v>1720418.6099999999</v>
      </c>
      <c r="L47" s="19">
        <f t="shared" si="91"/>
        <v>6741527.2400000002</v>
      </c>
      <c r="M47" s="19">
        <f t="shared" si="90"/>
        <v>0</v>
      </c>
      <c r="N47" s="19">
        <f t="shared" si="90"/>
        <v>0</v>
      </c>
      <c r="O47" s="19">
        <f t="shared" si="90"/>
        <v>0</v>
      </c>
      <c r="P47" s="19">
        <f t="shared" si="90"/>
        <v>0</v>
      </c>
      <c r="Q47" s="19">
        <f t="shared" si="90"/>
        <v>0</v>
      </c>
      <c r="R47" s="19">
        <f t="shared" si="90"/>
        <v>0</v>
      </c>
      <c r="S47" s="19">
        <f t="shared" si="90"/>
        <v>0</v>
      </c>
      <c r="T47" s="19">
        <f t="shared" si="90"/>
        <v>0</v>
      </c>
      <c r="U47" s="19">
        <f t="shared" si="90"/>
        <v>0</v>
      </c>
      <c r="V47" s="19">
        <f t="shared" si="90"/>
        <v>0</v>
      </c>
      <c r="W47" s="19">
        <f t="shared" si="90"/>
        <v>0</v>
      </c>
      <c r="X47" s="19">
        <f t="shared" si="90"/>
        <v>0</v>
      </c>
      <c r="Y47" s="19">
        <f t="shared" si="90"/>
        <v>0</v>
      </c>
      <c r="Z47" s="19">
        <f t="shared" si="90"/>
        <v>0</v>
      </c>
      <c r="AA47" s="19">
        <f t="shared" si="90"/>
        <v>0</v>
      </c>
      <c r="AB47" s="19">
        <f t="shared" si="90"/>
        <v>0</v>
      </c>
      <c r="AC47" s="19">
        <f t="shared" si="90"/>
        <v>0</v>
      </c>
      <c r="AD47" s="19">
        <f t="shared" si="90"/>
        <v>0</v>
      </c>
      <c r="AE47" s="19">
        <f t="shared" si="90"/>
        <v>0</v>
      </c>
      <c r="AF47" s="19">
        <f t="shared" si="90"/>
        <v>0</v>
      </c>
      <c r="AG47" s="19">
        <f t="shared" si="90"/>
        <v>0</v>
      </c>
      <c r="AH47" s="19">
        <f t="shared" si="90"/>
        <v>0</v>
      </c>
      <c r="AI47" s="19">
        <f t="shared" si="90"/>
        <v>0</v>
      </c>
      <c r="AJ47" s="19">
        <f t="shared" si="90"/>
        <v>0</v>
      </c>
      <c r="AK47" s="19">
        <f t="shared" si="90"/>
        <v>0</v>
      </c>
      <c r="AL47" s="19">
        <f t="shared" si="90"/>
        <v>0</v>
      </c>
      <c r="AM47" s="19">
        <f t="shared" si="90"/>
        <v>0</v>
      </c>
      <c r="AN47" s="19">
        <f t="shared" ref="AN47:AP47" si="92">AN38+AN41+AN44</f>
        <v>0</v>
      </c>
      <c r="AO47" s="19">
        <f t="shared" si="92"/>
        <v>0</v>
      </c>
      <c r="AP47" s="19">
        <f t="shared" si="92"/>
        <v>0</v>
      </c>
    </row>
    <row r="48" spans="1:42" ht="15" customHeight="1" x14ac:dyDescent="0.15">
      <c r="A48" s="52" t="s">
        <v>23</v>
      </c>
      <c r="B48" s="55" t="s">
        <v>73</v>
      </c>
      <c r="C48" s="12" t="s">
        <v>65</v>
      </c>
      <c r="D48" s="5">
        <f>G48+J48+M48+P48+S48+V48+Y48+AB48+AE48+AH48+AK48+AN48</f>
        <v>106106</v>
      </c>
      <c r="E48" s="5">
        <f>H48+K48+N48+Q48+T48+W48+Z48+AC48+AF48+AI48+AL48+AO48</f>
        <v>202610</v>
      </c>
      <c r="F48" s="22">
        <f t="shared" si="38"/>
        <v>308716</v>
      </c>
      <c r="G48" s="17">
        <v>14295</v>
      </c>
      <c r="H48" s="17">
        <v>149810</v>
      </c>
      <c r="I48" s="17">
        <f>SUM(G48:H48)</f>
        <v>164105</v>
      </c>
      <c r="J48" s="17">
        <v>91811</v>
      </c>
      <c r="K48" s="17">
        <v>52800</v>
      </c>
      <c r="L48" s="17">
        <f>SUM(J48:K48)</f>
        <v>144611</v>
      </c>
      <c r="M48" s="17"/>
      <c r="N48" s="17"/>
      <c r="O48" s="17">
        <f>SUM(M48:N48)</f>
        <v>0</v>
      </c>
      <c r="P48" s="17"/>
      <c r="Q48" s="17"/>
      <c r="R48" s="17">
        <f>SUM(P48:Q48)</f>
        <v>0</v>
      </c>
      <c r="S48" s="17"/>
      <c r="T48" s="17"/>
      <c r="U48" s="17">
        <f>SUM(S48:T48)</f>
        <v>0</v>
      </c>
      <c r="V48" s="17"/>
      <c r="W48" s="17"/>
      <c r="X48" s="17">
        <f>SUM(V48:W48)</f>
        <v>0</v>
      </c>
      <c r="Y48" s="17"/>
      <c r="Z48" s="17"/>
      <c r="AA48" s="17">
        <f>SUM(Y48:Z48)</f>
        <v>0</v>
      </c>
      <c r="AB48" s="17"/>
      <c r="AC48" s="17"/>
      <c r="AD48" s="17">
        <f>SUM(AB48:AC48)</f>
        <v>0</v>
      </c>
      <c r="AE48" s="17"/>
      <c r="AF48" s="17"/>
      <c r="AG48" s="17">
        <f>SUM(AE48:AF48)</f>
        <v>0</v>
      </c>
      <c r="AH48" s="17"/>
      <c r="AI48" s="17"/>
      <c r="AJ48" s="17">
        <f>SUM(AH48:AI48)</f>
        <v>0</v>
      </c>
      <c r="AK48" s="17"/>
      <c r="AL48" s="17"/>
      <c r="AM48" s="17">
        <f>SUM(AK48:AL48)</f>
        <v>0</v>
      </c>
      <c r="AN48" s="17"/>
      <c r="AO48" s="17"/>
      <c r="AP48" s="17">
        <f>SUM(AN48:AO48)</f>
        <v>0</v>
      </c>
    </row>
    <row r="49" spans="1:42" ht="15" customHeight="1" x14ac:dyDescent="0.15">
      <c r="A49" s="53"/>
      <c r="B49" s="56"/>
      <c r="C49" s="12" t="s">
        <v>67</v>
      </c>
      <c r="D49" s="5">
        <f t="shared" si="37"/>
        <v>422394.68999999989</v>
      </c>
      <c r="E49" s="5">
        <f t="shared" si="12"/>
        <v>1532978.9399999997</v>
      </c>
      <c r="F49" s="22">
        <f t="shared" si="38"/>
        <v>1955373.6299999997</v>
      </c>
      <c r="G49" s="17">
        <v>63067.270000000011</v>
      </c>
      <c r="H49" s="17">
        <v>1121975.0999999996</v>
      </c>
      <c r="I49" s="17">
        <f>SUM(G49:H49)</f>
        <v>1185042.3699999996</v>
      </c>
      <c r="J49" s="17">
        <v>359327.41999999987</v>
      </c>
      <c r="K49" s="17">
        <v>411003.84</v>
      </c>
      <c r="L49" s="17">
        <f>SUM(J49:K49)</f>
        <v>770331.25999999989</v>
      </c>
      <c r="M49" s="17"/>
      <c r="N49" s="17"/>
      <c r="O49" s="17">
        <f>SUM(M49:N49)</f>
        <v>0</v>
      </c>
      <c r="P49" s="17"/>
      <c r="Q49" s="17"/>
      <c r="R49" s="17">
        <f>SUM(P49:Q49)</f>
        <v>0</v>
      </c>
      <c r="S49" s="17"/>
      <c r="T49" s="17"/>
      <c r="U49" s="17">
        <f>SUM(S49:T49)</f>
        <v>0</v>
      </c>
      <c r="V49" s="17"/>
      <c r="W49" s="17"/>
      <c r="X49" s="17">
        <f>SUM(V49:W49)</f>
        <v>0</v>
      </c>
      <c r="Y49" s="17"/>
      <c r="Z49" s="17"/>
      <c r="AA49" s="17">
        <f>SUM(Y49:Z49)</f>
        <v>0</v>
      </c>
      <c r="AB49" s="17"/>
      <c r="AC49" s="17"/>
      <c r="AD49" s="17">
        <f>SUM(AB49:AC49)</f>
        <v>0</v>
      </c>
      <c r="AE49" s="17"/>
      <c r="AF49" s="17"/>
      <c r="AG49" s="17">
        <f>SUM(AE49:AF49)</f>
        <v>0</v>
      </c>
      <c r="AH49" s="17"/>
      <c r="AI49" s="17"/>
      <c r="AJ49" s="17">
        <f>SUM(AH49:AI49)</f>
        <v>0</v>
      </c>
      <c r="AK49" s="17"/>
      <c r="AL49" s="17"/>
      <c r="AM49" s="17">
        <f>SUM(AK49:AL49)</f>
        <v>0</v>
      </c>
      <c r="AN49" s="17"/>
      <c r="AO49" s="17"/>
      <c r="AP49" s="17">
        <f>SUM(AN49:AO49)</f>
        <v>0</v>
      </c>
    </row>
    <row r="50" spans="1:42" ht="15" customHeight="1" x14ac:dyDescent="0.15">
      <c r="A50" s="53"/>
      <c r="B50" s="57"/>
      <c r="C50" s="10" t="s">
        <v>38</v>
      </c>
      <c r="D50" s="7">
        <f>D48+D49</f>
        <v>528500.68999999994</v>
      </c>
      <c r="E50" s="7">
        <f t="shared" ref="E50:F50" si="93">E48+E49</f>
        <v>1735588.9399999997</v>
      </c>
      <c r="F50" s="23">
        <f t="shared" si="93"/>
        <v>2264089.63</v>
      </c>
      <c r="G50" s="18">
        <f t="shared" ref="G50:AM50" si="94">SUM(G48:G49)</f>
        <v>77362.270000000019</v>
      </c>
      <c r="H50" s="18">
        <f t="shared" si="94"/>
        <v>1271785.0999999996</v>
      </c>
      <c r="I50" s="18">
        <f t="shared" si="94"/>
        <v>1349147.3699999996</v>
      </c>
      <c r="J50" s="18">
        <f t="shared" si="94"/>
        <v>451138.41999999987</v>
      </c>
      <c r="K50" s="18">
        <f t="shared" si="94"/>
        <v>463803.84</v>
      </c>
      <c r="L50" s="18">
        <f t="shared" si="94"/>
        <v>914942.25999999989</v>
      </c>
      <c r="M50" s="18">
        <f t="shared" si="94"/>
        <v>0</v>
      </c>
      <c r="N50" s="18">
        <f t="shared" si="94"/>
        <v>0</v>
      </c>
      <c r="O50" s="18">
        <f t="shared" si="94"/>
        <v>0</v>
      </c>
      <c r="P50" s="18">
        <f t="shared" si="94"/>
        <v>0</v>
      </c>
      <c r="Q50" s="18">
        <f t="shared" si="94"/>
        <v>0</v>
      </c>
      <c r="R50" s="18">
        <f t="shared" si="94"/>
        <v>0</v>
      </c>
      <c r="S50" s="18">
        <f t="shared" si="94"/>
        <v>0</v>
      </c>
      <c r="T50" s="18">
        <f t="shared" si="94"/>
        <v>0</v>
      </c>
      <c r="U50" s="18">
        <f t="shared" si="94"/>
        <v>0</v>
      </c>
      <c r="V50" s="18">
        <f t="shared" si="94"/>
        <v>0</v>
      </c>
      <c r="W50" s="18">
        <f t="shared" si="94"/>
        <v>0</v>
      </c>
      <c r="X50" s="18">
        <f t="shared" si="94"/>
        <v>0</v>
      </c>
      <c r="Y50" s="18">
        <f t="shared" si="94"/>
        <v>0</v>
      </c>
      <c r="Z50" s="18">
        <f t="shared" si="94"/>
        <v>0</v>
      </c>
      <c r="AA50" s="18">
        <f t="shared" si="94"/>
        <v>0</v>
      </c>
      <c r="AB50" s="18">
        <f t="shared" si="94"/>
        <v>0</v>
      </c>
      <c r="AC50" s="18">
        <f t="shared" si="94"/>
        <v>0</v>
      </c>
      <c r="AD50" s="18">
        <f t="shared" si="94"/>
        <v>0</v>
      </c>
      <c r="AE50" s="18">
        <f t="shared" si="94"/>
        <v>0</v>
      </c>
      <c r="AF50" s="18">
        <f t="shared" si="94"/>
        <v>0</v>
      </c>
      <c r="AG50" s="18">
        <f t="shared" si="94"/>
        <v>0</v>
      </c>
      <c r="AH50" s="18">
        <f t="shared" si="94"/>
        <v>0</v>
      </c>
      <c r="AI50" s="18">
        <f t="shared" si="94"/>
        <v>0</v>
      </c>
      <c r="AJ50" s="18">
        <f t="shared" si="94"/>
        <v>0</v>
      </c>
      <c r="AK50" s="18">
        <f t="shared" si="94"/>
        <v>0</v>
      </c>
      <c r="AL50" s="18">
        <f t="shared" si="94"/>
        <v>0</v>
      </c>
      <c r="AM50" s="18">
        <f t="shared" si="94"/>
        <v>0</v>
      </c>
      <c r="AN50" s="18">
        <f t="shared" ref="AN50:AP50" si="95">SUM(AN48:AN49)</f>
        <v>0</v>
      </c>
      <c r="AO50" s="18">
        <f t="shared" si="95"/>
        <v>0</v>
      </c>
      <c r="AP50" s="18">
        <f t="shared" si="95"/>
        <v>0</v>
      </c>
    </row>
    <row r="51" spans="1:42" ht="15" customHeight="1" x14ac:dyDescent="0.15">
      <c r="A51" s="53"/>
      <c r="B51" s="55" t="s">
        <v>74</v>
      </c>
      <c r="C51" s="12" t="s">
        <v>65</v>
      </c>
      <c r="D51" s="5">
        <f>G51+J51+M51+P51+S51+V51+Y51+AB51+AE51+AH51+AK51+AN51</f>
        <v>0</v>
      </c>
      <c r="E51" s="5">
        <f>H51+K51+N51+Q51+T51+W51+Z51+AC51+AF51+AI51+AL51+AO51</f>
        <v>3800</v>
      </c>
      <c r="F51" s="22">
        <f t="shared" ref="F51:F52" si="96">SUM(D51:E51)</f>
        <v>3800</v>
      </c>
      <c r="G51" s="17"/>
      <c r="H51" s="17">
        <v>3800</v>
      </c>
      <c r="I51" s="17">
        <f>SUM(G51:H51)</f>
        <v>3800</v>
      </c>
      <c r="J51" s="17"/>
      <c r="K51" s="17"/>
      <c r="L51" s="17">
        <f>SUM(J51:K51)</f>
        <v>0</v>
      </c>
      <c r="M51" s="17"/>
      <c r="N51" s="17"/>
      <c r="O51" s="17">
        <f>SUM(M51:N51)</f>
        <v>0</v>
      </c>
      <c r="P51" s="17"/>
      <c r="Q51" s="17"/>
      <c r="R51" s="17">
        <f>SUM(P51:Q51)</f>
        <v>0</v>
      </c>
      <c r="S51" s="17"/>
      <c r="T51" s="17"/>
      <c r="U51" s="17">
        <f>SUM(S51:T51)</f>
        <v>0</v>
      </c>
      <c r="V51" s="17"/>
      <c r="W51" s="17"/>
      <c r="X51" s="17">
        <f>SUM(V51:W51)</f>
        <v>0</v>
      </c>
      <c r="Y51" s="17"/>
      <c r="Z51" s="17"/>
      <c r="AA51" s="17">
        <f>SUM(Y51:Z51)</f>
        <v>0</v>
      </c>
      <c r="AB51" s="17"/>
      <c r="AC51" s="17"/>
      <c r="AD51" s="17">
        <f>SUM(AB51:AC51)</f>
        <v>0</v>
      </c>
      <c r="AE51" s="17"/>
      <c r="AF51" s="17"/>
      <c r="AG51" s="17">
        <f>SUM(AE51:AF51)</f>
        <v>0</v>
      </c>
      <c r="AH51" s="17"/>
      <c r="AI51" s="17"/>
      <c r="AJ51" s="17">
        <f>SUM(AH51:AI51)</f>
        <v>0</v>
      </c>
      <c r="AK51" s="17"/>
      <c r="AL51" s="17"/>
      <c r="AM51" s="17">
        <f>SUM(AK51:AL51)</f>
        <v>0</v>
      </c>
      <c r="AN51" s="17"/>
      <c r="AO51" s="17"/>
      <c r="AP51" s="17">
        <f>SUM(AN51:AO51)</f>
        <v>0</v>
      </c>
    </row>
    <row r="52" spans="1:42" ht="15" customHeight="1" x14ac:dyDescent="0.15">
      <c r="A52" s="53"/>
      <c r="B52" s="56"/>
      <c r="C52" s="12" t="s">
        <v>67</v>
      </c>
      <c r="D52" s="5">
        <f t="shared" ref="D52" si="97">G52+J52+M52+P52+S52+V52+Y52+AB52+AE52+AH52+AK52+AN52</f>
        <v>0</v>
      </c>
      <c r="E52" s="5">
        <f t="shared" ref="E52" si="98">H52+K52+N52+Q52+T52+W52+Z52+AC52+AF52+AI52+AL52+AO52</f>
        <v>22800.62</v>
      </c>
      <c r="F52" s="22">
        <f t="shared" si="96"/>
        <v>22800.62</v>
      </c>
      <c r="G52" s="17"/>
      <c r="H52" s="17">
        <v>22800.62</v>
      </c>
      <c r="I52" s="17">
        <f>SUM(G52:H52)</f>
        <v>22800.62</v>
      </c>
      <c r="J52" s="17"/>
      <c r="K52" s="17"/>
      <c r="L52" s="17">
        <f>SUM(J52:K52)</f>
        <v>0</v>
      </c>
      <c r="M52" s="17"/>
      <c r="N52" s="17"/>
      <c r="O52" s="17">
        <f>SUM(M52:N52)</f>
        <v>0</v>
      </c>
      <c r="P52" s="17"/>
      <c r="Q52" s="17"/>
      <c r="R52" s="17">
        <f>SUM(P52:Q52)</f>
        <v>0</v>
      </c>
      <c r="S52" s="17"/>
      <c r="T52" s="17"/>
      <c r="U52" s="17">
        <f>SUM(S52:T52)</f>
        <v>0</v>
      </c>
      <c r="V52" s="17"/>
      <c r="W52" s="17"/>
      <c r="X52" s="17">
        <f>SUM(V52:W52)</f>
        <v>0</v>
      </c>
      <c r="Y52" s="17"/>
      <c r="Z52" s="17"/>
      <c r="AA52" s="17">
        <f>SUM(Y52:Z52)</f>
        <v>0</v>
      </c>
      <c r="AB52" s="17"/>
      <c r="AC52" s="17"/>
      <c r="AD52" s="17">
        <f>SUM(AB52:AC52)</f>
        <v>0</v>
      </c>
      <c r="AE52" s="17"/>
      <c r="AF52" s="17"/>
      <c r="AG52" s="17">
        <f>SUM(AE52:AF52)</f>
        <v>0</v>
      </c>
      <c r="AH52" s="17"/>
      <c r="AI52" s="17"/>
      <c r="AJ52" s="17">
        <f>SUM(AH52:AI52)</f>
        <v>0</v>
      </c>
      <c r="AK52" s="17"/>
      <c r="AL52" s="17"/>
      <c r="AM52" s="17">
        <f>SUM(AK52:AL52)</f>
        <v>0</v>
      </c>
      <c r="AN52" s="17"/>
      <c r="AO52" s="17"/>
      <c r="AP52" s="17">
        <f>SUM(AN52:AO52)</f>
        <v>0</v>
      </c>
    </row>
    <row r="53" spans="1:42" ht="15" customHeight="1" x14ac:dyDescent="0.15">
      <c r="A53" s="53"/>
      <c r="B53" s="57"/>
      <c r="C53" s="10" t="s">
        <v>38</v>
      </c>
      <c r="D53" s="7">
        <f>D51+D52</f>
        <v>0</v>
      </c>
      <c r="E53" s="7">
        <f t="shared" ref="E53:F53" si="99">E51+E52</f>
        <v>26600.62</v>
      </c>
      <c r="F53" s="23">
        <f t="shared" si="99"/>
        <v>26600.62</v>
      </c>
      <c r="G53" s="18">
        <f t="shared" ref="G53:AM53" si="100">SUM(G51:G52)</f>
        <v>0</v>
      </c>
      <c r="H53" s="18">
        <f t="shared" si="100"/>
        <v>26600.62</v>
      </c>
      <c r="I53" s="18">
        <f t="shared" si="100"/>
        <v>26600.62</v>
      </c>
      <c r="J53" s="18">
        <f t="shared" ref="J53:L53" si="101">SUM(J51:J52)</f>
        <v>0</v>
      </c>
      <c r="K53" s="18">
        <f t="shared" si="101"/>
        <v>0</v>
      </c>
      <c r="L53" s="18">
        <f t="shared" si="101"/>
        <v>0</v>
      </c>
      <c r="M53" s="18">
        <f t="shared" si="100"/>
        <v>0</v>
      </c>
      <c r="N53" s="18">
        <f t="shared" si="100"/>
        <v>0</v>
      </c>
      <c r="O53" s="18">
        <f t="shared" si="100"/>
        <v>0</v>
      </c>
      <c r="P53" s="18">
        <f t="shared" si="100"/>
        <v>0</v>
      </c>
      <c r="Q53" s="18">
        <f t="shared" si="100"/>
        <v>0</v>
      </c>
      <c r="R53" s="18">
        <f t="shared" si="100"/>
        <v>0</v>
      </c>
      <c r="S53" s="18">
        <f t="shared" si="100"/>
        <v>0</v>
      </c>
      <c r="T53" s="18">
        <f t="shared" si="100"/>
        <v>0</v>
      </c>
      <c r="U53" s="18">
        <f t="shared" si="100"/>
        <v>0</v>
      </c>
      <c r="V53" s="18">
        <f t="shared" si="100"/>
        <v>0</v>
      </c>
      <c r="W53" s="18">
        <f t="shared" si="100"/>
        <v>0</v>
      </c>
      <c r="X53" s="18">
        <f t="shared" si="100"/>
        <v>0</v>
      </c>
      <c r="Y53" s="18">
        <f t="shared" si="100"/>
        <v>0</v>
      </c>
      <c r="Z53" s="18">
        <f t="shared" si="100"/>
        <v>0</v>
      </c>
      <c r="AA53" s="18">
        <f t="shared" si="100"/>
        <v>0</v>
      </c>
      <c r="AB53" s="18">
        <f t="shared" si="100"/>
        <v>0</v>
      </c>
      <c r="AC53" s="18">
        <f t="shared" si="100"/>
        <v>0</v>
      </c>
      <c r="AD53" s="18">
        <f t="shared" si="100"/>
        <v>0</v>
      </c>
      <c r="AE53" s="18">
        <f t="shared" si="100"/>
        <v>0</v>
      </c>
      <c r="AF53" s="18">
        <f t="shared" si="100"/>
        <v>0</v>
      </c>
      <c r="AG53" s="18">
        <f t="shared" si="100"/>
        <v>0</v>
      </c>
      <c r="AH53" s="18">
        <f t="shared" si="100"/>
        <v>0</v>
      </c>
      <c r="AI53" s="18">
        <f t="shared" si="100"/>
        <v>0</v>
      </c>
      <c r="AJ53" s="18">
        <f t="shared" si="100"/>
        <v>0</v>
      </c>
      <c r="AK53" s="18">
        <f t="shared" si="100"/>
        <v>0</v>
      </c>
      <c r="AL53" s="18">
        <f t="shared" si="100"/>
        <v>0</v>
      </c>
      <c r="AM53" s="18">
        <f t="shared" si="100"/>
        <v>0</v>
      </c>
      <c r="AN53" s="18">
        <f t="shared" ref="AN53:AP53" si="102">SUM(AN51:AN52)</f>
        <v>0</v>
      </c>
      <c r="AO53" s="18">
        <f t="shared" si="102"/>
        <v>0</v>
      </c>
      <c r="AP53" s="18">
        <f t="shared" si="102"/>
        <v>0</v>
      </c>
    </row>
    <row r="54" spans="1:42" ht="15" customHeight="1" x14ac:dyDescent="0.15">
      <c r="A54" s="53"/>
      <c r="B54" s="58" t="s">
        <v>39</v>
      </c>
      <c r="C54" s="12" t="s">
        <v>65</v>
      </c>
      <c r="D54" s="6">
        <f>D48+D51</f>
        <v>106106</v>
      </c>
      <c r="E54" s="6">
        <f t="shared" ref="E54:AM54" si="103">E48+E51</f>
        <v>206410</v>
      </c>
      <c r="F54" s="24">
        <f t="shared" si="103"/>
        <v>312516</v>
      </c>
      <c r="G54" s="19">
        <f t="shared" si="103"/>
        <v>14295</v>
      </c>
      <c r="H54" s="19">
        <f t="shared" si="103"/>
        <v>153610</v>
      </c>
      <c r="I54" s="19">
        <f t="shared" si="103"/>
        <v>167905</v>
      </c>
      <c r="J54" s="19">
        <f t="shared" ref="J54:L54" si="104">J48+J51</f>
        <v>91811</v>
      </c>
      <c r="K54" s="19">
        <f t="shared" si="104"/>
        <v>52800</v>
      </c>
      <c r="L54" s="19">
        <f t="shared" si="104"/>
        <v>144611</v>
      </c>
      <c r="M54" s="19">
        <f t="shared" si="103"/>
        <v>0</v>
      </c>
      <c r="N54" s="19">
        <f t="shared" si="103"/>
        <v>0</v>
      </c>
      <c r="O54" s="19">
        <f t="shared" si="103"/>
        <v>0</v>
      </c>
      <c r="P54" s="19">
        <f t="shared" si="103"/>
        <v>0</v>
      </c>
      <c r="Q54" s="19">
        <f t="shared" si="103"/>
        <v>0</v>
      </c>
      <c r="R54" s="19">
        <f t="shared" si="103"/>
        <v>0</v>
      </c>
      <c r="S54" s="19">
        <f t="shared" si="103"/>
        <v>0</v>
      </c>
      <c r="T54" s="19">
        <f t="shared" si="103"/>
        <v>0</v>
      </c>
      <c r="U54" s="19">
        <f t="shared" si="103"/>
        <v>0</v>
      </c>
      <c r="V54" s="19">
        <f t="shared" si="103"/>
        <v>0</v>
      </c>
      <c r="W54" s="19">
        <f t="shared" si="103"/>
        <v>0</v>
      </c>
      <c r="X54" s="19">
        <f t="shared" si="103"/>
        <v>0</v>
      </c>
      <c r="Y54" s="19">
        <f t="shared" si="103"/>
        <v>0</v>
      </c>
      <c r="Z54" s="19">
        <f t="shared" si="103"/>
        <v>0</v>
      </c>
      <c r="AA54" s="19">
        <f t="shared" si="103"/>
        <v>0</v>
      </c>
      <c r="AB54" s="19">
        <f t="shared" si="103"/>
        <v>0</v>
      </c>
      <c r="AC54" s="19">
        <f t="shared" si="103"/>
        <v>0</v>
      </c>
      <c r="AD54" s="19">
        <f t="shared" si="103"/>
        <v>0</v>
      </c>
      <c r="AE54" s="19">
        <f t="shared" si="103"/>
        <v>0</v>
      </c>
      <c r="AF54" s="19">
        <f t="shared" si="103"/>
        <v>0</v>
      </c>
      <c r="AG54" s="19">
        <f t="shared" si="103"/>
        <v>0</v>
      </c>
      <c r="AH54" s="19">
        <f t="shared" si="103"/>
        <v>0</v>
      </c>
      <c r="AI54" s="19">
        <f t="shared" si="103"/>
        <v>0</v>
      </c>
      <c r="AJ54" s="19">
        <f t="shared" si="103"/>
        <v>0</v>
      </c>
      <c r="AK54" s="19">
        <f t="shared" si="103"/>
        <v>0</v>
      </c>
      <c r="AL54" s="19">
        <f t="shared" si="103"/>
        <v>0</v>
      </c>
      <c r="AM54" s="19">
        <f t="shared" si="103"/>
        <v>0</v>
      </c>
      <c r="AN54" s="19">
        <f t="shared" ref="AN54:AP54" si="105">AN48+AN51</f>
        <v>0</v>
      </c>
      <c r="AO54" s="19">
        <f t="shared" si="105"/>
        <v>0</v>
      </c>
      <c r="AP54" s="19">
        <f t="shared" si="105"/>
        <v>0</v>
      </c>
    </row>
    <row r="55" spans="1:42" ht="15" customHeight="1" x14ac:dyDescent="0.15">
      <c r="A55" s="53"/>
      <c r="B55" s="59"/>
      <c r="C55" s="12" t="s">
        <v>67</v>
      </c>
      <c r="D55" s="6">
        <f>D49+D52</f>
        <v>422394.68999999989</v>
      </c>
      <c r="E55" s="6">
        <f t="shared" ref="E55:AM55" si="106">E49+E52</f>
        <v>1555779.5599999998</v>
      </c>
      <c r="F55" s="24">
        <f t="shared" si="106"/>
        <v>1978174.2499999998</v>
      </c>
      <c r="G55" s="19">
        <f t="shared" si="106"/>
        <v>63067.270000000011</v>
      </c>
      <c r="H55" s="19">
        <f t="shared" si="106"/>
        <v>1144775.7199999997</v>
      </c>
      <c r="I55" s="19">
        <f t="shared" si="106"/>
        <v>1207842.9899999998</v>
      </c>
      <c r="J55" s="19">
        <f t="shared" ref="J55:L55" si="107">J49+J52</f>
        <v>359327.41999999987</v>
      </c>
      <c r="K55" s="19">
        <f t="shared" si="107"/>
        <v>411003.84</v>
      </c>
      <c r="L55" s="19">
        <f t="shared" si="107"/>
        <v>770331.25999999989</v>
      </c>
      <c r="M55" s="19">
        <f t="shared" si="106"/>
        <v>0</v>
      </c>
      <c r="N55" s="19">
        <f t="shared" si="106"/>
        <v>0</v>
      </c>
      <c r="O55" s="19">
        <f t="shared" si="106"/>
        <v>0</v>
      </c>
      <c r="P55" s="19">
        <f t="shared" si="106"/>
        <v>0</v>
      </c>
      <c r="Q55" s="19">
        <f t="shared" si="106"/>
        <v>0</v>
      </c>
      <c r="R55" s="19">
        <f t="shared" si="106"/>
        <v>0</v>
      </c>
      <c r="S55" s="19">
        <f t="shared" si="106"/>
        <v>0</v>
      </c>
      <c r="T55" s="19">
        <f t="shared" si="106"/>
        <v>0</v>
      </c>
      <c r="U55" s="19">
        <f t="shared" si="106"/>
        <v>0</v>
      </c>
      <c r="V55" s="19">
        <f t="shared" si="106"/>
        <v>0</v>
      </c>
      <c r="W55" s="19">
        <f t="shared" si="106"/>
        <v>0</v>
      </c>
      <c r="X55" s="19">
        <f t="shared" si="106"/>
        <v>0</v>
      </c>
      <c r="Y55" s="19">
        <f t="shared" si="106"/>
        <v>0</v>
      </c>
      <c r="Z55" s="19">
        <f t="shared" si="106"/>
        <v>0</v>
      </c>
      <c r="AA55" s="19">
        <f t="shared" si="106"/>
        <v>0</v>
      </c>
      <c r="AB55" s="19">
        <f t="shared" si="106"/>
        <v>0</v>
      </c>
      <c r="AC55" s="19">
        <f t="shared" si="106"/>
        <v>0</v>
      </c>
      <c r="AD55" s="19">
        <f t="shared" si="106"/>
        <v>0</v>
      </c>
      <c r="AE55" s="19">
        <f t="shared" si="106"/>
        <v>0</v>
      </c>
      <c r="AF55" s="19">
        <f t="shared" si="106"/>
        <v>0</v>
      </c>
      <c r="AG55" s="19">
        <f t="shared" si="106"/>
        <v>0</v>
      </c>
      <c r="AH55" s="19">
        <f t="shared" si="106"/>
        <v>0</v>
      </c>
      <c r="AI55" s="19">
        <f t="shared" si="106"/>
        <v>0</v>
      </c>
      <c r="AJ55" s="19">
        <f t="shared" si="106"/>
        <v>0</v>
      </c>
      <c r="AK55" s="19">
        <f t="shared" si="106"/>
        <v>0</v>
      </c>
      <c r="AL55" s="19">
        <f t="shared" si="106"/>
        <v>0</v>
      </c>
      <c r="AM55" s="19">
        <f t="shared" si="106"/>
        <v>0</v>
      </c>
      <c r="AN55" s="19">
        <f t="shared" ref="AN55:AP55" si="108">AN49+AN52</f>
        <v>0</v>
      </c>
      <c r="AO55" s="19">
        <f t="shared" si="108"/>
        <v>0</v>
      </c>
      <c r="AP55" s="19">
        <f t="shared" si="108"/>
        <v>0</v>
      </c>
    </row>
    <row r="56" spans="1:42" ht="15" customHeight="1" x14ac:dyDescent="0.15">
      <c r="A56" s="54"/>
      <c r="B56" s="60"/>
      <c r="C56" s="14" t="s">
        <v>38</v>
      </c>
      <c r="D56" s="6">
        <f>SUM(D54:D55)</f>
        <v>528500.68999999994</v>
      </c>
      <c r="E56" s="6">
        <f t="shared" ref="E56:F56" si="109">SUM(E54:E55)</f>
        <v>1762189.5599999998</v>
      </c>
      <c r="F56" s="24">
        <f t="shared" si="109"/>
        <v>2290690.25</v>
      </c>
      <c r="G56" s="19">
        <f t="shared" ref="G56:AM56" si="110">G50+G53</f>
        <v>77362.270000000019</v>
      </c>
      <c r="H56" s="19">
        <f t="shared" si="110"/>
        <v>1298385.7199999997</v>
      </c>
      <c r="I56" s="19">
        <f t="shared" si="110"/>
        <v>1375747.9899999998</v>
      </c>
      <c r="J56" s="19">
        <f t="shared" ref="J56:L56" si="111">J50+J53</f>
        <v>451138.41999999987</v>
      </c>
      <c r="K56" s="19">
        <f t="shared" si="111"/>
        <v>463803.84</v>
      </c>
      <c r="L56" s="19">
        <f t="shared" si="111"/>
        <v>914942.25999999989</v>
      </c>
      <c r="M56" s="19">
        <f t="shared" si="110"/>
        <v>0</v>
      </c>
      <c r="N56" s="19">
        <f t="shared" si="110"/>
        <v>0</v>
      </c>
      <c r="O56" s="19">
        <f t="shared" si="110"/>
        <v>0</v>
      </c>
      <c r="P56" s="19">
        <f t="shared" si="110"/>
        <v>0</v>
      </c>
      <c r="Q56" s="19">
        <f t="shared" si="110"/>
        <v>0</v>
      </c>
      <c r="R56" s="19">
        <f t="shared" si="110"/>
        <v>0</v>
      </c>
      <c r="S56" s="19">
        <f t="shared" si="110"/>
        <v>0</v>
      </c>
      <c r="T56" s="19">
        <f t="shared" si="110"/>
        <v>0</v>
      </c>
      <c r="U56" s="19">
        <f t="shared" si="110"/>
        <v>0</v>
      </c>
      <c r="V56" s="19">
        <f t="shared" si="110"/>
        <v>0</v>
      </c>
      <c r="W56" s="19">
        <f t="shared" si="110"/>
        <v>0</v>
      </c>
      <c r="X56" s="19">
        <f t="shared" si="110"/>
        <v>0</v>
      </c>
      <c r="Y56" s="19">
        <f t="shared" si="110"/>
        <v>0</v>
      </c>
      <c r="Z56" s="19">
        <f t="shared" si="110"/>
        <v>0</v>
      </c>
      <c r="AA56" s="19">
        <f t="shared" si="110"/>
        <v>0</v>
      </c>
      <c r="AB56" s="19">
        <f t="shared" si="110"/>
        <v>0</v>
      </c>
      <c r="AC56" s="19">
        <f t="shared" si="110"/>
        <v>0</v>
      </c>
      <c r="AD56" s="19">
        <f t="shared" si="110"/>
        <v>0</v>
      </c>
      <c r="AE56" s="19">
        <f t="shared" si="110"/>
        <v>0</v>
      </c>
      <c r="AF56" s="19">
        <f t="shared" si="110"/>
        <v>0</v>
      </c>
      <c r="AG56" s="19">
        <f t="shared" si="110"/>
        <v>0</v>
      </c>
      <c r="AH56" s="19">
        <f t="shared" si="110"/>
        <v>0</v>
      </c>
      <c r="AI56" s="19">
        <f t="shared" si="110"/>
        <v>0</v>
      </c>
      <c r="AJ56" s="19">
        <f t="shared" si="110"/>
        <v>0</v>
      </c>
      <c r="AK56" s="19">
        <f t="shared" si="110"/>
        <v>0</v>
      </c>
      <c r="AL56" s="19">
        <f t="shared" si="110"/>
        <v>0</v>
      </c>
      <c r="AM56" s="19">
        <f t="shared" si="110"/>
        <v>0</v>
      </c>
      <c r="AN56" s="19">
        <f t="shared" ref="AN56:AP56" si="112">AN50+AN53</f>
        <v>0</v>
      </c>
      <c r="AO56" s="19">
        <f t="shared" si="112"/>
        <v>0</v>
      </c>
      <c r="AP56" s="19">
        <f t="shared" si="112"/>
        <v>0</v>
      </c>
    </row>
    <row r="57" spans="1:42" ht="15" customHeight="1" x14ac:dyDescent="0.15">
      <c r="A57" s="52" t="s">
        <v>40</v>
      </c>
      <c r="B57" s="55" t="s">
        <v>72</v>
      </c>
      <c r="C57" s="12" t="s">
        <v>65</v>
      </c>
      <c r="D57" s="5">
        <f t="shared" si="37"/>
        <v>326455</v>
      </c>
      <c r="E57" s="5">
        <f t="shared" si="12"/>
        <v>163360</v>
      </c>
      <c r="F57" s="22">
        <f t="shared" si="38"/>
        <v>489815</v>
      </c>
      <c r="G57" s="17">
        <v>238400</v>
      </c>
      <c r="H57" s="17">
        <v>127200</v>
      </c>
      <c r="I57" s="17">
        <f>SUM(G57:H57)</f>
        <v>365600</v>
      </c>
      <c r="J57" s="17">
        <v>88055</v>
      </c>
      <c r="K57" s="17">
        <v>36160</v>
      </c>
      <c r="L57" s="17">
        <f>SUM(J57:K57)</f>
        <v>124215</v>
      </c>
      <c r="M57" s="17"/>
      <c r="N57" s="17"/>
      <c r="O57" s="17">
        <f>SUM(M57:N57)</f>
        <v>0</v>
      </c>
      <c r="P57" s="17"/>
      <c r="Q57" s="17"/>
      <c r="R57" s="17">
        <f>SUM(P57:Q57)</f>
        <v>0</v>
      </c>
      <c r="S57" s="17"/>
      <c r="T57" s="17"/>
      <c r="U57" s="17">
        <f>SUM(S57:T57)</f>
        <v>0</v>
      </c>
      <c r="V57" s="17"/>
      <c r="W57" s="17"/>
      <c r="X57" s="17">
        <f>SUM(V57:W57)</f>
        <v>0</v>
      </c>
      <c r="Y57" s="17"/>
      <c r="Z57" s="17"/>
      <c r="AA57" s="17">
        <f>SUM(Y57:Z57)</f>
        <v>0</v>
      </c>
      <c r="AB57" s="17"/>
      <c r="AC57" s="17"/>
      <c r="AD57" s="17">
        <f>SUM(AB57:AC57)</f>
        <v>0</v>
      </c>
      <c r="AE57" s="17"/>
      <c r="AF57" s="17"/>
      <c r="AG57" s="17">
        <f>SUM(AE57:AF57)</f>
        <v>0</v>
      </c>
      <c r="AH57" s="17"/>
      <c r="AI57" s="17"/>
      <c r="AJ57" s="17">
        <f>SUM(AH57:AI57)</f>
        <v>0</v>
      </c>
      <c r="AK57" s="17"/>
      <c r="AL57" s="17"/>
      <c r="AM57" s="17">
        <f>SUM(AK57:AL57)</f>
        <v>0</v>
      </c>
      <c r="AN57" s="17"/>
      <c r="AO57" s="17"/>
      <c r="AP57" s="17">
        <f>SUM(AN57:AO57)</f>
        <v>0</v>
      </c>
    </row>
    <row r="58" spans="1:42" ht="15" customHeight="1" x14ac:dyDescent="0.15">
      <c r="A58" s="53"/>
      <c r="B58" s="56"/>
      <c r="C58" s="12" t="s">
        <v>67</v>
      </c>
      <c r="D58" s="5">
        <f t="shared" si="37"/>
        <v>1366463.2399999998</v>
      </c>
      <c r="E58" s="5">
        <f t="shared" si="12"/>
        <v>1176240.76</v>
      </c>
      <c r="F58" s="22">
        <f t="shared" si="38"/>
        <v>2542704</v>
      </c>
      <c r="G58" s="17">
        <v>1015805.3300000001</v>
      </c>
      <c r="H58" s="17">
        <v>890721.09</v>
      </c>
      <c r="I58" s="17">
        <f>SUM(G58:H58)</f>
        <v>1906526.42</v>
      </c>
      <c r="J58" s="17">
        <v>350657.9099999998</v>
      </c>
      <c r="K58" s="17">
        <v>285519.67</v>
      </c>
      <c r="L58" s="17">
        <f>SUM(J58:K58)</f>
        <v>636177.57999999984</v>
      </c>
      <c r="M58" s="17"/>
      <c r="N58" s="17"/>
      <c r="O58" s="17">
        <f>SUM(M58:N58)</f>
        <v>0</v>
      </c>
      <c r="P58" s="17"/>
      <c r="Q58" s="17"/>
      <c r="R58" s="17">
        <f>SUM(P58:Q58)</f>
        <v>0</v>
      </c>
      <c r="S58" s="17"/>
      <c r="T58" s="17"/>
      <c r="U58" s="17">
        <f>SUM(S58:T58)</f>
        <v>0</v>
      </c>
      <c r="V58" s="17"/>
      <c r="W58" s="17"/>
      <c r="X58" s="17">
        <f>SUM(V58:W58)</f>
        <v>0</v>
      </c>
      <c r="Y58" s="17"/>
      <c r="Z58" s="17"/>
      <c r="AA58" s="17">
        <f>SUM(Y58:Z58)</f>
        <v>0</v>
      </c>
      <c r="AB58" s="17"/>
      <c r="AC58" s="17"/>
      <c r="AD58" s="17">
        <f>SUM(AB58:AC58)</f>
        <v>0</v>
      </c>
      <c r="AE58" s="17"/>
      <c r="AF58" s="17"/>
      <c r="AG58" s="17">
        <f>SUM(AE58:AF58)</f>
        <v>0</v>
      </c>
      <c r="AH58" s="17"/>
      <c r="AI58" s="17"/>
      <c r="AJ58" s="17">
        <f>SUM(AH58:AI58)</f>
        <v>0</v>
      </c>
      <c r="AK58" s="17"/>
      <c r="AL58" s="17"/>
      <c r="AM58" s="17">
        <f>SUM(AK58:AL58)</f>
        <v>0</v>
      </c>
      <c r="AN58" s="17"/>
      <c r="AO58" s="17"/>
      <c r="AP58" s="17">
        <f>SUM(AN58:AO58)</f>
        <v>0</v>
      </c>
    </row>
    <row r="59" spans="1:42" ht="15" customHeight="1" x14ac:dyDescent="0.15">
      <c r="A59" s="54"/>
      <c r="B59" s="57"/>
      <c r="C59" s="10" t="s">
        <v>38</v>
      </c>
      <c r="D59" s="7">
        <f>SUM(D57:D58)</f>
        <v>1692918.2399999998</v>
      </c>
      <c r="E59" s="7">
        <f>SUM(E57:E58)</f>
        <v>1339600.76</v>
      </c>
      <c r="F59" s="23">
        <f>SUM(D59:E59)</f>
        <v>3032519</v>
      </c>
      <c r="G59" s="18">
        <f t="shared" ref="G59:AM59" si="113">SUM(G57:G58)</f>
        <v>1254205.33</v>
      </c>
      <c r="H59" s="18">
        <f t="shared" si="113"/>
        <v>1017921.09</v>
      </c>
      <c r="I59" s="18">
        <f t="shared" si="113"/>
        <v>2272126.42</v>
      </c>
      <c r="J59" s="18">
        <f t="shared" si="113"/>
        <v>438712.9099999998</v>
      </c>
      <c r="K59" s="18">
        <f t="shared" si="113"/>
        <v>321679.67</v>
      </c>
      <c r="L59" s="18">
        <f t="shared" si="113"/>
        <v>760392.57999999984</v>
      </c>
      <c r="M59" s="18">
        <f t="shared" si="113"/>
        <v>0</v>
      </c>
      <c r="N59" s="18">
        <f t="shared" si="113"/>
        <v>0</v>
      </c>
      <c r="O59" s="18">
        <f t="shared" si="113"/>
        <v>0</v>
      </c>
      <c r="P59" s="18">
        <f t="shared" si="113"/>
        <v>0</v>
      </c>
      <c r="Q59" s="18">
        <f t="shared" si="113"/>
        <v>0</v>
      </c>
      <c r="R59" s="18">
        <f t="shared" si="113"/>
        <v>0</v>
      </c>
      <c r="S59" s="18">
        <f t="shared" si="113"/>
        <v>0</v>
      </c>
      <c r="T59" s="18">
        <f t="shared" si="113"/>
        <v>0</v>
      </c>
      <c r="U59" s="18">
        <f t="shared" si="113"/>
        <v>0</v>
      </c>
      <c r="V59" s="18">
        <f t="shared" si="113"/>
        <v>0</v>
      </c>
      <c r="W59" s="18">
        <f t="shared" si="113"/>
        <v>0</v>
      </c>
      <c r="X59" s="18">
        <f t="shared" si="113"/>
        <v>0</v>
      </c>
      <c r="Y59" s="18">
        <f t="shared" si="113"/>
        <v>0</v>
      </c>
      <c r="Z59" s="18">
        <f t="shared" si="113"/>
        <v>0</v>
      </c>
      <c r="AA59" s="18">
        <f t="shared" si="113"/>
        <v>0</v>
      </c>
      <c r="AB59" s="18">
        <f t="shared" si="113"/>
        <v>0</v>
      </c>
      <c r="AC59" s="18">
        <f t="shared" si="113"/>
        <v>0</v>
      </c>
      <c r="AD59" s="18">
        <f t="shared" si="113"/>
        <v>0</v>
      </c>
      <c r="AE59" s="18">
        <f t="shared" si="113"/>
        <v>0</v>
      </c>
      <c r="AF59" s="18">
        <f t="shared" si="113"/>
        <v>0</v>
      </c>
      <c r="AG59" s="18">
        <f t="shared" si="113"/>
        <v>0</v>
      </c>
      <c r="AH59" s="18">
        <f t="shared" si="113"/>
        <v>0</v>
      </c>
      <c r="AI59" s="18">
        <f t="shared" si="113"/>
        <v>0</v>
      </c>
      <c r="AJ59" s="18">
        <f t="shared" si="113"/>
        <v>0</v>
      </c>
      <c r="AK59" s="18">
        <f t="shared" si="113"/>
        <v>0</v>
      </c>
      <c r="AL59" s="18">
        <f t="shared" si="113"/>
        <v>0</v>
      </c>
      <c r="AM59" s="18">
        <f t="shared" si="113"/>
        <v>0</v>
      </c>
      <c r="AN59" s="18">
        <f t="shared" ref="AN59:AP59" si="114">SUM(AN57:AN58)</f>
        <v>0</v>
      </c>
      <c r="AO59" s="18">
        <f t="shared" si="114"/>
        <v>0</v>
      </c>
      <c r="AP59" s="18">
        <f t="shared" si="114"/>
        <v>0</v>
      </c>
    </row>
    <row r="60" spans="1:42" ht="15" customHeight="1" x14ac:dyDescent="0.15">
      <c r="A60" s="52" t="s">
        <v>26</v>
      </c>
      <c r="B60" s="55" t="s">
        <v>71</v>
      </c>
      <c r="C60" s="12" t="s">
        <v>65</v>
      </c>
      <c r="D60" s="5">
        <f t="shared" si="37"/>
        <v>0</v>
      </c>
      <c r="E60" s="5">
        <f t="shared" si="12"/>
        <v>55780</v>
      </c>
      <c r="F60" s="22">
        <f t="shared" si="38"/>
        <v>55780</v>
      </c>
      <c r="G60" s="17"/>
      <c r="H60" s="17">
        <v>41330</v>
      </c>
      <c r="I60" s="17">
        <f>SUM(G60:H60)</f>
        <v>41330</v>
      </c>
      <c r="J60" s="17"/>
      <c r="K60" s="17">
        <v>14450</v>
      </c>
      <c r="L60" s="17">
        <f>SUM(J60:K60)</f>
        <v>14450</v>
      </c>
      <c r="M60" s="17"/>
      <c r="N60" s="17"/>
      <c r="O60" s="17">
        <f>SUM(M60:N60)</f>
        <v>0</v>
      </c>
      <c r="P60" s="17"/>
      <c r="Q60" s="17"/>
      <c r="R60" s="17">
        <f>SUM(P60:Q60)</f>
        <v>0</v>
      </c>
      <c r="S60" s="17"/>
      <c r="T60" s="17"/>
      <c r="U60" s="17">
        <f>SUM(S60:T60)</f>
        <v>0</v>
      </c>
      <c r="V60" s="17"/>
      <c r="W60" s="17"/>
      <c r="X60" s="17">
        <f>SUM(V60:W60)</f>
        <v>0</v>
      </c>
      <c r="Y60" s="17"/>
      <c r="Z60" s="17"/>
      <c r="AA60" s="17">
        <f>SUM(Y60:Z60)</f>
        <v>0</v>
      </c>
      <c r="AB60" s="17"/>
      <c r="AC60" s="17"/>
      <c r="AD60" s="17">
        <f>SUM(AB60:AC60)</f>
        <v>0</v>
      </c>
      <c r="AE60" s="17"/>
      <c r="AF60" s="17"/>
      <c r="AG60" s="17">
        <f>SUM(AE60:AF60)</f>
        <v>0</v>
      </c>
      <c r="AH60" s="17"/>
      <c r="AI60" s="17"/>
      <c r="AJ60" s="17">
        <f>SUM(AH60:AI60)</f>
        <v>0</v>
      </c>
      <c r="AK60" s="17"/>
      <c r="AL60" s="17"/>
      <c r="AM60" s="17">
        <f>SUM(AK60:AL60)</f>
        <v>0</v>
      </c>
      <c r="AN60" s="17"/>
      <c r="AO60" s="17"/>
      <c r="AP60" s="17">
        <f>SUM(AN60:AO60)</f>
        <v>0</v>
      </c>
    </row>
    <row r="61" spans="1:42" ht="15" customHeight="1" x14ac:dyDescent="0.15">
      <c r="A61" s="53"/>
      <c r="B61" s="56"/>
      <c r="C61" s="12" t="s">
        <v>67</v>
      </c>
      <c r="D61" s="5">
        <f t="shared" si="37"/>
        <v>0</v>
      </c>
      <c r="E61" s="5">
        <f t="shared" si="12"/>
        <v>451966.44449999998</v>
      </c>
      <c r="F61" s="22">
        <f t="shared" si="38"/>
        <v>451966.44449999998</v>
      </c>
      <c r="G61" s="17"/>
      <c r="H61" s="17">
        <v>329753.56</v>
      </c>
      <c r="I61" s="17">
        <f>SUM(G61:H61)</f>
        <v>329753.56</v>
      </c>
      <c r="J61" s="17"/>
      <c r="K61" s="17">
        <v>122212.88450000001</v>
      </c>
      <c r="L61" s="17">
        <f>SUM(J61:K61)</f>
        <v>122212.88450000001</v>
      </c>
      <c r="M61" s="17"/>
      <c r="N61" s="17"/>
      <c r="O61" s="17">
        <f>SUM(M61:N61)</f>
        <v>0</v>
      </c>
      <c r="P61" s="17"/>
      <c r="Q61" s="17"/>
      <c r="R61" s="17">
        <f>SUM(P61:Q61)</f>
        <v>0</v>
      </c>
      <c r="S61" s="17"/>
      <c r="T61" s="17"/>
      <c r="U61" s="17">
        <f>SUM(S61:T61)</f>
        <v>0</v>
      </c>
      <c r="V61" s="17"/>
      <c r="W61" s="17"/>
      <c r="X61" s="17">
        <f>SUM(V61:W61)</f>
        <v>0</v>
      </c>
      <c r="Y61" s="17"/>
      <c r="Z61" s="17"/>
      <c r="AA61" s="17">
        <f>SUM(Y61:Z61)</f>
        <v>0</v>
      </c>
      <c r="AB61" s="17"/>
      <c r="AC61" s="17"/>
      <c r="AD61" s="17">
        <f>SUM(AB61:AC61)</f>
        <v>0</v>
      </c>
      <c r="AE61" s="17"/>
      <c r="AF61" s="17"/>
      <c r="AG61" s="17">
        <f>SUM(AE61:AF61)</f>
        <v>0</v>
      </c>
      <c r="AH61" s="17"/>
      <c r="AI61" s="17"/>
      <c r="AJ61" s="17">
        <f>SUM(AH61:AI61)</f>
        <v>0</v>
      </c>
      <c r="AK61" s="17"/>
      <c r="AL61" s="17"/>
      <c r="AM61" s="17">
        <f>SUM(AK61:AL61)</f>
        <v>0</v>
      </c>
      <c r="AN61" s="17"/>
      <c r="AO61" s="17"/>
      <c r="AP61" s="17">
        <f>SUM(AN61:AO61)</f>
        <v>0</v>
      </c>
    </row>
    <row r="62" spans="1:42" ht="15" customHeight="1" x14ac:dyDescent="0.15">
      <c r="A62" s="53"/>
      <c r="B62" s="57"/>
      <c r="C62" s="10" t="s">
        <v>38</v>
      </c>
      <c r="D62" s="7">
        <f>D60+D61</f>
        <v>0</v>
      </c>
      <c r="E62" s="7">
        <f>E60+E61</f>
        <v>507746.44449999998</v>
      </c>
      <c r="F62" s="23">
        <f>F60+F61</f>
        <v>507746.44449999998</v>
      </c>
      <c r="G62" s="18">
        <f t="shared" ref="G62:AM62" si="115">SUM(G60:G61)</f>
        <v>0</v>
      </c>
      <c r="H62" s="18">
        <f t="shared" si="115"/>
        <v>371083.56</v>
      </c>
      <c r="I62" s="18">
        <f t="shared" si="115"/>
        <v>371083.56</v>
      </c>
      <c r="J62" s="18">
        <f t="shared" si="115"/>
        <v>0</v>
      </c>
      <c r="K62" s="18">
        <f t="shared" si="115"/>
        <v>136662.88450000001</v>
      </c>
      <c r="L62" s="18">
        <f t="shared" si="115"/>
        <v>136662.88450000001</v>
      </c>
      <c r="M62" s="18">
        <f t="shared" si="115"/>
        <v>0</v>
      </c>
      <c r="N62" s="18">
        <f t="shared" si="115"/>
        <v>0</v>
      </c>
      <c r="O62" s="18">
        <f t="shared" si="115"/>
        <v>0</v>
      </c>
      <c r="P62" s="18">
        <f t="shared" si="115"/>
        <v>0</v>
      </c>
      <c r="Q62" s="18">
        <f t="shared" si="115"/>
        <v>0</v>
      </c>
      <c r="R62" s="18">
        <f t="shared" si="115"/>
        <v>0</v>
      </c>
      <c r="S62" s="18">
        <f t="shared" si="115"/>
        <v>0</v>
      </c>
      <c r="T62" s="18">
        <f t="shared" si="115"/>
        <v>0</v>
      </c>
      <c r="U62" s="18">
        <f t="shared" si="115"/>
        <v>0</v>
      </c>
      <c r="V62" s="18">
        <f t="shared" si="115"/>
        <v>0</v>
      </c>
      <c r="W62" s="18">
        <f t="shared" si="115"/>
        <v>0</v>
      </c>
      <c r="X62" s="18">
        <f t="shared" si="115"/>
        <v>0</v>
      </c>
      <c r="Y62" s="18">
        <f t="shared" si="115"/>
        <v>0</v>
      </c>
      <c r="Z62" s="18">
        <f t="shared" si="115"/>
        <v>0</v>
      </c>
      <c r="AA62" s="18">
        <f t="shared" si="115"/>
        <v>0</v>
      </c>
      <c r="AB62" s="18">
        <f t="shared" si="115"/>
        <v>0</v>
      </c>
      <c r="AC62" s="18">
        <f t="shared" si="115"/>
        <v>0</v>
      </c>
      <c r="AD62" s="18">
        <f t="shared" si="115"/>
        <v>0</v>
      </c>
      <c r="AE62" s="18">
        <f t="shared" si="115"/>
        <v>0</v>
      </c>
      <c r="AF62" s="18">
        <f t="shared" si="115"/>
        <v>0</v>
      </c>
      <c r="AG62" s="18">
        <f t="shared" si="115"/>
        <v>0</v>
      </c>
      <c r="AH62" s="18">
        <f t="shared" si="115"/>
        <v>0</v>
      </c>
      <c r="AI62" s="18">
        <f t="shared" si="115"/>
        <v>0</v>
      </c>
      <c r="AJ62" s="18">
        <f t="shared" si="115"/>
        <v>0</v>
      </c>
      <c r="AK62" s="18">
        <f t="shared" si="115"/>
        <v>0</v>
      </c>
      <c r="AL62" s="18">
        <f t="shared" si="115"/>
        <v>0</v>
      </c>
      <c r="AM62" s="18">
        <f t="shared" si="115"/>
        <v>0</v>
      </c>
      <c r="AN62" s="18">
        <f t="shared" ref="AN62:AO62" si="116">SUM(AN60:AN61)</f>
        <v>0</v>
      </c>
      <c r="AO62" s="18">
        <f t="shared" si="116"/>
        <v>0</v>
      </c>
      <c r="AP62" s="18">
        <f t="shared" ref="AP62" si="117">SUM(AP60:AP61)</f>
        <v>0</v>
      </c>
    </row>
    <row r="63" spans="1:42" s="39" customFormat="1" ht="15" customHeight="1" x14ac:dyDescent="0.15">
      <c r="A63" s="53"/>
      <c r="B63" s="49" t="s">
        <v>41</v>
      </c>
      <c r="C63" s="35" t="s">
        <v>65</v>
      </c>
      <c r="D63" s="36">
        <f t="shared" ref="D63:D64" si="118">G63+J63+M63+P63+S63+V63+Y63+AB63+AE63+AH63+AK63+AN63</f>
        <v>0</v>
      </c>
      <c r="E63" s="36">
        <f t="shared" ref="E63" si="119">H63+K63+N63+Q63+T63+W63+Z63+AC63+AF63+AI63+AL63+AO63</f>
        <v>0</v>
      </c>
      <c r="F63" s="37">
        <f t="shared" ref="F63" si="120">SUM(D63:E63)</f>
        <v>0</v>
      </c>
      <c r="G63" s="38"/>
      <c r="H63" s="38"/>
      <c r="I63" s="38">
        <f>SUM(G63:H63)</f>
        <v>0</v>
      </c>
      <c r="J63" s="38"/>
      <c r="K63" s="38"/>
      <c r="L63" s="38">
        <f>SUM(J63:K63)</f>
        <v>0</v>
      </c>
      <c r="M63" s="38"/>
      <c r="N63" s="38"/>
      <c r="O63" s="38">
        <f>SUM(M63:N63)</f>
        <v>0</v>
      </c>
      <c r="P63" s="38"/>
      <c r="Q63" s="38"/>
      <c r="R63" s="38">
        <f>SUM(P63:Q63)</f>
        <v>0</v>
      </c>
      <c r="S63" s="38"/>
      <c r="T63" s="38"/>
      <c r="U63" s="38">
        <f>SUM(S63:T63)</f>
        <v>0</v>
      </c>
      <c r="V63" s="38"/>
      <c r="W63" s="38"/>
      <c r="X63" s="38">
        <f>SUM(V63:W63)</f>
        <v>0</v>
      </c>
      <c r="Y63" s="38"/>
      <c r="Z63" s="38"/>
      <c r="AA63" s="38">
        <f>SUM(Y63:Z63)</f>
        <v>0</v>
      </c>
      <c r="AB63" s="38"/>
      <c r="AC63" s="38"/>
      <c r="AD63" s="38">
        <f>SUM(AB63:AC63)</f>
        <v>0</v>
      </c>
      <c r="AE63" s="38"/>
      <c r="AF63" s="38"/>
      <c r="AG63" s="38">
        <f>SUM(AE63:AF63)</f>
        <v>0</v>
      </c>
      <c r="AH63" s="38"/>
      <c r="AI63" s="38"/>
      <c r="AJ63" s="38">
        <f>SUM(AH63:AI63)</f>
        <v>0</v>
      </c>
      <c r="AK63" s="38"/>
      <c r="AL63" s="38"/>
      <c r="AM63" s="38">
        <f>SUM(AK63:AL63)</f>
        <v>0</v>
      </c>
      <c r="AN63" s="38"/>
      <c r="AO63" s="38"/>
      <c r="AP63" s="38">
        <f>SUM(AN63:AO63)</f>
        <v>0</v>
      </c>
    </row>
    <row r="64" spans="1:42" s="39" customFormat="1" ht="15" customHeight="1" x14ac:dyDescent="0.15">
      <c r="A64" s="53"/>
      <c r="B64" s="50"/>
      <c r="C64" s="35" t="s">
        <v>67</v>
      </c>
      <c r="D64" s="36">
        <f t="shared" si="118"/>
        <v>0</v>
      </c>
      <c r="E64" s="36">
        <f t="shared" ref="E64" si="121">H64+K64+N64+Q64+T64+W64+Z64+AC64+AF64+AI64+AL64+AO64</f>
        <v>0</v>
      </c>
      <c r="F64" s="37">
        <f t="shared" ref="F64" si="122">SUM(D64:E64)</f>
        <v>0</v>
      </c>
      <c r="G64" s="38"/>
      <c r="H64" s="38"/>
      <c r="I64" s="38">
        <f>SUM(G64:H64)</f>
        <v>0</v>
      </c>
      <c r="J64" s="38"/>
      <c r="K64" s="38"/>
      <c r="L64" s="38">
        <f>SUM(J64:K64)</f>
        <v>0</v>
      </c>
      <c r="M64" s="38"/>
      <c r="N64" s="38"/>
      <c r="O64" s="38">
        <f>SUM(M64:N64)</f>
        <v>0</v>
      </c>
      <c r="P64" s="38"/>
      <c r="Q64" s="38"/>
      <c r="R64" s="38">
        <f>SUM(P64:Q64)</f>
        <v>0</v>
      </c>
      <c r="S64" s="38"/>
      <c r="T64" s="38"/>
      <c r="U64" s="38">
        <f>SUM(S64:T64)</f>
        <v>0</v>
      </c>
      <c r="V64" s="38"/>
      <c r="W64" s="38"/>
      <c r="X64" s="38">
        <f>SUM(V64:W64)</f>
        <v>0</v>
      </c>
      <c r="Y64" s="38"/>
      <c r="Z64" s="38"/>
      <c r="AA64" s="38">
        <f>SUM(Y64:Z64)</f>
        <v>0</v>
      </c>
      <c r="AB64" s="38"/>
      <c r="AC64" s="38"/>
      <c r="AD64" s="38">
        <f>SUM(AB64:AC64)</f>
        <v>0</v>
      </c>
      <c r="AE64" s="38"/>
      <c r="AF64" s="38"/>
      <c r="AG64" s="38">
        <f>SUM(AE64:AF64)</f>
        <v>0</v>
      </c>
      <c r="AH64" s="38"/>
      <c r="AI64" s="38"/>
      <c r="AJ64" s="38">
        <f>SUM(AH64:AI64)</f>
        <v>0</v>
      </c>
      <c r="AK64" s="38"/>
      <c r="AL64" s="38"/>
      <c r="AM64" s="38">
        <f>SUM(AK64:AL64)</f>
        <v>0</v>
      </c>
      <c r="AN64" s="38"/>
      <c r="AO64" s="38"/>
      <c r="AP64" s="38">
        <f>SUM(AN64:AO64)</f>
        <v>0</v>
      </c>
    </row>
    <row r="65" spans="1:42" s="39" customFormat="1" ht="15" customHeight="1" x14ac:dyDescent="0.15">
      <c r="A65" s="53"/>
      <c r="B65" s="61"/>
      <c r="C65" s="35" t="s">
        <v>38</v>
      </c>
      <c r="D65" s="36">
        <f>D63+D64</f>
        <v>0</v>
      </c>
      <c r="E65" s="36">
        <f t="shared" ref="E65:F65" si="123">E63+E64</f>
        <v>0</v>
      </c>
      <c r="F65" s="37">
        <f t="shared" si="123"/>
        <v>0</v>
      </c>
      <c r="G65" s="38">
        <f t="shared" ref="G65:AM65" si="124">SUM(G63:G64)</f>
        <v>0</v>
      </c>
      <c r="H65" s="38">
        <f t="shared" si="124"/>
        <v>0</v>
      </c>
      <c r="I65" s="36">
        <f t="shared" si="124"/>
        <v>0</v>
      </c>
      <c r="J65" s="38">
        <f t="shared" ref="J65:L65" si="125">SUM(J63:J64)</f>
        <v>0</v>
      </c>
      <c r="K65" s="38">
        <f t="shared" si="125"/>
        <v>0</v>
      </c>
      <c r="L65" s="36">
        <f t="shared" si="125"/>
        <v>0</v>
      </c>
      <c r="M65" s="38">
        <f t="shared" si="124"/>
        <v>0</v>
      </c>
      <c r="N65" s="38">
        <f t="shared" si="124"/>
        <v>0</v>
      </c>
      <c r="O65" s="36">
        <f t="shared" si="124"/>
        <v>0</v>
      </c>
      <c r="P65" s="38">
        <f t="shared" si="124"/>
        <v>0</v>
      </c>
      <c r="Q65" s="38">
        <f t="shared" si="124"/>
        <v>0</v>
      </c>
      <c r="R65" s="36">
        <f t="shared" si="124"/>
        <v>0</v>
      </c>
      <c r="S65" s="38">
        <f t="shared" si="124"/>
        <v>0</v>
      </c>
      <c r="T65" s="38">
        <f t="shared" si="124"/>
        <v>0</v>
      </c>
      <c r="U65" s="36">
        <f t="shared" si="124"/>
        <v>0</v>
      </c>
      <c r="V65" s="38">
        <f t="shared" si="124"/>
        <v>0</v>
      </c>
      <c r="W65" s="38">
        <f t="shared" si="124"/>
        <v>0</v>
      </c>
      <c r="X65" s="36">
        <f t="shared" si="124"/>
        <v>0</v>
      </c>
      <c r="Y65" s="38">
        <f t="shared" si="124"/>
        <v>0</v>
      </c>
      <c r="Z65" s="38">
        <f t="shared" si="124"/>
        <v>0</v>
      </c>
      <c r="AA65" s="36">
        <f t="shared" si="124"/>
        <v>0</v>
      </c>
      <c r="AB65" s="38">
        <f t="shared" si="124"/>
        <v>0</v>
      </c>
      <c r="AC65" s="38">
        <f t="shared" si="124"/>
        <v>0</v>
      </c>
      <c r="AD65" s="36">
        <f t="shared" si="124"/>
        <v>0</v>
      </c>
      <c r="AE65" s="38">
        <f t="shared" si="124"/>
        <v>0</v>
      </c>
      <c r="AF65" s="38">
        <f t="shared" si="124"/>
        <v>0</v>
      </c>
      <c r="AG65" s="36">
        <f t="shared" si="124"/>
        <v>0</v>
      </c>
      <c r="AH65" s="38">
        <f t="shared" si="124"/>
        <v>0</v>
      </c>
      <c r="AI65" s="38">
        <f t="shared" si="124"/>
        <v>0</v>
      </c>
      <c r="AJ65" s="36">
        <f t="shared" si="124"/>
        <v>0</v>
      </c>
      <c r="AK65" s="38">
        <f t="shared" si="124"/>
        <v>0</v>
      </c>
      <c r="AL65" s="38">
        <f t="shared" si="124"/>
        <v>0</v>
      </c>
      <c r="AM65" s="36">
        <f t="shared" si="124"/>
        <v>0</v>
      </c>
      <c r="AN65" s="38">
        <f t="shared" ref="AN65:AO65" si="126">SUM(AN63:AN64)</f>
        <v>0</v>
      </c>
      <c r="AO65" s="38">
        <f t="shared" si="126"/>
        <v>0</v>
      </c>
      <c r="AP65" s="36">
        <f t="shared" ref="AP65" si="127">SUM(AP63:AP64)</f>
        <v>0</v>
      </c>
    </row>
    <row r="66" spans="1:42" ht="15" customHeight="1" x14ac:dyDescent="0.15">
      <c r="A66" s="53"/>
      <c r="B66" s="58" t="s">
        <v>39</v>
      </c>
      <c r="C66" s="12" t="s">
        <v>65</v>
      </c>
      <c r="D66" s="6">
        <f>D60+D63</f>
        <v>0</v>
      </c>
      <c r="E66" s="6">
        <f t="shared" ref="E66:AM66" si="128">E60+E63</f>
        <v>55780</v>
      </c>
      <c r="F66" s="24">
        <f t="shared" si="128"/>
        <v>55780</v>
      </c>
      <c r="G66" s="19">
        <f t="shared" si="128"/>
        <v>0</v>
      </c>
      <c r="H66" s="19">
        <f t="shared" si="128"/>
        <v>41330</v>
      </c>
      <c r="I66" s="19">
        <f t="shared" si="128"/>
        <v>41330</v>
      </c>
      <c r="J66" s="19">
        <f t="shared" ref="J66:L66" si="129">J60+J63</f>
        <v>0</v>
      </c>
      <c r="K66" s="19">
        <f t="shared" si="129"/>
        <v>14450</v>
      </c>
      <c r="L66" s="19">
        <f t="shared" si="129"/>
        <v>14450</v>
      </c>
      <c r="M66" s="19">
        <f t="shared" si="128"/>
        <v>0</v>
      </c>
      <c r="N66" s="19">
        <f t="shared" si="128"/>
        <v>0</v>
      </c>
      <c r="O66" s="19">
        <f t="shared" si="128"/>
        <v>0</v>
      </c>
      <c r="P66" s="19">
        <f t="shared" si="128"/>
        <v>0</v>
      </c>
      <c r="Q66" s="19">
        <f t="shared" si="128"/>
        <v>0</v>
      </c>
      <c r="R66" s="19">
        <f t="shared" si="128"/>
        <v>0</v>
      </c>
      <c r="S66" s="19">
        <f t="shared" si="128"/>
        <v>0</v>
      </c>
      <c r="T66" s="19">
        <f t="shared" si="128"/>
        <v>0</v>
      </c>
      <c r="U66" s="19">
        <f t="shared" si="128"/>
        <v>0</v>
      </c>
      <c r="V66" s="19">
        <f t="shared" si="128"/>
        <v>0</v>
      </c>
      <c r="W66" s="19">
        <f t="shared" si="128"/>
        <v>0</v>
      </c>
      <c r="X66" s="19">
        <f t="shared" si="128"/>
        <v>0</v>
      </c>
      <c r="Y66" s="19">
        <f t="shared" si="128"/>
        <v>0</v>
      </c>
      <c r="Z66" s="19">
        <f t="shared" si="128"/>
        <v>0</v>
      </c>
      <c r="AA66" s="19">
        <f t="shared" si="128"/>
        <v>0</v>
      </c>
      <c r="AB66" s="19">
        <f t="shared" si="128"/>
        <v>0</v>
      </c>
      <c r="AC66" s="19">
        <f t="shared" si="128"/>
        <v>0</v>
      </c>
      <c r="AD66" s="19">
        <f t="shared" si="128"/>
        <v>0</v>
      </c>
      <c r="AE66" s="19">
        <f t="shared" si="128"/>
        <v>0</v>
      </c>
      <c r="AF66" s="19">
        <f t="shared" si="128"/>
        <v>0</v>
      </c>
      <c r="AG66" s="19">
        <f t="shared" si="128"/>
        <v>0</v>
      </c>
      <c r="AH66" s="19">
        <f t="shared" si="128"/>
        <v>0</v>
      </c>
      <c r="AI66" s="19">
        <f t="shared" si="128"/>
        <v>0</v>
      </c>
      <c r="AJ66" s="19">
        <f t="shared" si="128"/>
        <v>0</v>
      </c>
      <c r="AK66" s="19">
        <f t="shared" si="128"/>
        <v>0</v>
      </c>
      <c r="AL66" s="19">
        <f t="shared" si="128"/>
        <v>0</v>
      </c>
      <c r="AM66" s="19">
        <f t="shared" si="128"/>
        <v>0</v>
      </c>
      <c r="AN66" s="19">
        <f t="shared" ref="AN66:AP66" si="130">AN60+AN63</f>
        <v>0</v>
      </c>
      <c r="AO66" s="19">
        <f t="shared" si="130"/>
        <v>0</v>
      </c>
      <c r="AP66" s="19">
        <f t="shared" si="130"/>
        <v>0</v>
      </c>
    </row>
    <row r="67" spans="1:42" ht="15" customHeight="1" x14ac:dyDescent="0.15">
      <c r="A67" s="53"/>
      <c r="B67" s="59"/>
      <c r="C67" s="12" t="s">
        <v>67</v>
      </c>
      <c r="D67" s="6">
        <f t="shared" ref="D67:S68" si="131">D61+D64</f>
        <v>0</v>
      </c>
      <c r="E67" s="6">
        <f t="shared" si="131"/>
        <v>451966.44449999998</v>
      </c>
      <c r="F67" s="24">
        <f t="shared" si="131"/>
        <v>451966.44449999998</v>
      </c>
      <c r="G67" s="19">
        <f t="shared" si="131"/>
        <v>0</v>
      </c>
      <c r="H67" s="19">
        <f t="shared" si="131"/>
        <v>329753.56</v>
      </c>
      <c r="I67" s="19">
        <f t="shared" si="131"/>
        <v>329753.56</v>
      </c>
      <c r="J67" s="19">
        <f t="shared" ref="J67:L67" si="132">J61+J64</f>
        <v>0</v>
      </c>
      <c r="K67" s="19">
        <f t="shared" si="132"/>
        <v>122212.88450000001</v>
      </c>
      <c r="L67" s="19">
        <f t="shared" si="132"/>
        <v>122212.88450000001</v>
      </c>
      <c r="M67" s="19">
        <f t="shared" si="131"/>
        <v>0</v>
      </c>
      <c r="N67" s="19">
        <f t="shared" si="131"/>
        <v>0</v>
      </c>
      <c r="O67" s="19">
        <f t="shared" si="131"/>
        <v>0</v>
      </c>
      <c r="P67" s="19">
        <f t="shared" si="131"/>
        <v>0</v>
      </c>
      <c r="Q67" s="19">
        <f t="shared" si="131"/>
        <v>0</v>
      </c>
      <c r="R67" s="19">
        <f t="shared" si="131"/>
        <v>0</v>
      </c>
      <c r="S67" s="19">
        <f t="shared" si="131"/>
        <v>0</v>
      </c>
      <c r="T67" s="19">
        <f t="shared" ref="T67:AM67" si="133">T61+T64</f>
        <v>0</v>
      </c>
      <c r="U67" s="19">
        <f t="shared" si="133"/>
        <v>0</v>
      </c>
      <c r="V67" s="19">
        <f t="shared" si="133"/>
        <v>0</v>
      </c>
      <c r="W67" s="19">
        <f t="shared" si="133"/>
        <v>0</v>
      </c>
      <c r="X67" s="19">
        <f t="shared" si="133"/>
        <v>0</v>
      </c>
      <c r="Y67" s="19">
        <f t="shared" si="133"/>
        <v>0</v>
      </c>
      <c r="Z67" s="19">
        <f t="shared" si="133"/>
        <v>0</v>
      </c>
      <c r="AA67" s="19">
        <f t="shared" si="133"/>
        <v>0</v>
      </c>
      <c r="AB67" s="19">
        <f t="shared" si="133"/>
        <v>0</v>
      </c>
      <c r="AC67" s="19">
        <f t="shared" si="133"/>
        <v>0</v>
      </c>
      <c r="AD67" s="19">
        <f t="shared" si="133"/>
        <v>0</v>
      </c>
      <c r="AE67" s="19">
        <f t="shared" si="133"/>
        <v>0</v>
      </c>
      <c r="AF67" s="19">
        <f t="shared" si="133"/>
        <v>0</v>
      </c>
      <c r="AG67" s="19">
        <f t="shared" si="133"/>
        <v>0</v>
      </c>
      <c r="AH67" s="19">
        <f t="shared" si="133"/>
        <v>0</v>
      </c>
      <c r="AI67" s="19">
        <f t="shared" si="133"/>
        <v>0</v>
      </c>
      <c r="AJ67" s="19">
        <f t="shared" si="133"/>
        <v>0</v>
      </c>
      <c r="AK67" s="19">
        <f t="shared" si="133"/>
        <v>0</v>
      </c>
      <c r="AL67" s="19">
        <f t="shared" si="133"/>
        <v>0</v>
      </c>
      <c r="AM67" s="19">
        <f t="shared" si="133"/>
        <v>0</v>
      </c>
      <c r="AN67" s="19">
        <f t="shared" ref="AN67:AP67" si="134">AN61+AN64</f>
        <v>0</v>
      </c>
      <c r="AO67" s="19">
        <f t="shared" si="134"/>
        <v>0</v>
      </c>
      <c r="AP67" s="19">
        <f t="shared" si="134"/>
        <v>0</v>
      </c>
    </row>
    <row r="68" spans="1:42" ht="15" customHeight="1" x14ac:dyDescent="0.15">
      <c r="A68" s="54"/>
      <c r="B68" s="60"/>
      <c r="C68" s="14" t="s">
        <v>38</v>
      </c>
      <c r="D68" s="6">
        <f t="shared" si="131"/>
        <v>0</v>
      </c>
      <c r="E68" s="6">
        <f t="shared" si="131"/>
        <v>507746.44449999998</v>
      </c>
      <c r="F68" s="24">
        <f t="shared" si="131"/>
        <v>507746.44449999998</v>
      </c>
      <c r="G68" s="19">
        <f t="shared" si="131"/>
        <v>0</v>
      </c>
      <c r="H68" s="19">
        <f t="shared" si="131"/>
        <v>371083.56</v>
      </c>
      <c r="I68" s="19">
        <f>I62+I65</f>
        <v>371083.56</v>
      </c>
      <c r="J68" s="19">
        <f t="shared" ref="J68:K68" si="135">J62+J65</f>
        <v>0</v>
      </c>
      <c r="K68" s="19">
        <f t="shared" si="135"/>
        <v>136662.88450000001</v>
      </c>
      <c r="L68" s="19">
        <f>L62+L65</f>
        <v>136662.88450000001</v>
      </c>
      <c r="M68" s="19">
        <f t="shared" ref="M68:N68" si="136">M62+M65</f>
        <v>0</v>
      </c>
      <c r="N68" s="19">
        <f t="shared" si="136"/>
        <v>0</v>
      </c>
      <c r="O68" s="19">
        <f>O62+O65</f>
        <v>0</v>
      </c>
      <c r="P68" s="19">
        <f t="shared" ref="P68:Q68" si="137">P62+P65</f>
        <v>0</v>
      </c>
      <c r="Q68" s="19">
        <f t="shared" si="137"/>
        <v>0</v>
      </c>
      <c r="R68" s="19">
        <f>R62+R65</f>
        <v>0</v>
      </c>
      <c r="S68" s="19">
        <f t="shared" ref="S68:T68" si="138">S62+S65</f>
        <v>0</v>
      </c>
      <c r="T68" s="19">
        <f t="shared" si="138"/>
        <v>0</v>
      </c>
      <c r="U68" s="19">
        <f>U62+U65</f>
        <v>0</v>
      </c>
      <c r="V68" s="19">
        <f t="shared" ref="V68:W68" si="139">V62+V65</f>
        <v>0</v>
      </c>
      <c r="W68" s="19">
        <f t="shared" si="139"/>
        <v>0</v>
      </c>
      <c r="X68" s="19">
        <f>X62+X65</f>
        <v>0</v>
      </c>
      <c r="Y68" s="19">
        <f t="shared" ref="Y68:Z68" si="140">Y62+Y65</f>
        <v>0</v>
      </c>
      <c r="Z68" s="19">
        <f t="shared" si="140"/>
        <v>0</v>
      </c>
      <c r="AA68" s="19">
        <f>AA62+AA65</f>
        <v>0</v>
      </c>
      <c r="AB68" s="19">
        <f t="shared" ref="AB68:AC68" si="141">AB62+AB65</f>
        <v>0</v>
      </c>
      <c r="AC68" s="19">
        <f t="shared" si="141"/>
        <v>0</v>
      </c>
      <c r="AD68" s="19">
        <f>AD62+AD65</f>
        <v>0</v>
      </c>
      <c r="AE68" s="19">
        <f t="shared" ref="AE68:AF68" si="142">AE62+AE65</f>
        <v>0</v>
      </c>
      <c r="AF68" s="19">
        <f t="shared" si="142"/>
        <v>0</v>
      </c>
      <c r="AG68" s="19">
        <f>AG62+AG65</f>
        <v>0</v>
      </c>
      <c r="AH68" s="19">
        <f t="shared" ref="AH68:AI68" si="143">AH62+AH65</f>
        <v>0</v>
      </c>
      <c r="AI68" s="19">
        <f t="shared" si="143"/>
        <v>0</v>
      </c>
      <c r="AJ68" s="19">
        <f>AJ62+AJ65</f>
        <v>0</v>
      </c>
      <c r="AK68" s="19">
        <f t="shared" ref="AK68:AL68" si="144">AK62+AK65</f>
        <v>0</v>
      </c>
      <c r="AL68" s="19">
        <f t="shared" si="144"/>
        <v>0</v>
      </c>
      <c r="AM68" s="19">
        <f>AM62+AM65</f>
        <v>0</v>
      </c>
      <c r="AN68" s="19">
        <f t="shared" ref="AN68:AO68" si="145">AN62+AN65</f>
        <v>0</v>
      </c>
      <c r="AO68" s="19">
        <f t="shared" si="145"/>
        <v>0</v>
      </c>
      <c r="AP68" s="19">
        <f>AP62+AP65</f>
        <v>0</v>
      </c>
    </row>
    <row r="69" spans="1:42" ht="15" customHeight="1" x14ac:dyDescent="0.15">
      <c r="A69" s="52" t="s">
        <v>24</v>
      </c>
      <c r="B69" s="55" t="s">
        <v>70</v>
      </c>
      <c r="C69" s="12" t="s">
        <v>65</v>
      </c>
      <c r="D69" s="5">
        <f t="shared" si="37"/>
        <v>0</v>
      </c>
      <c r="E69" s="5">
        <f>H69+K69+N69+Q69+T69+W69+Z69+AC69+AF69+AI69+AL69+AO69</f>
        <v>29730</v>
      </c>
      <c r="F69" s="22">
        <f t="shared" si="38"/>
        <v>29730</v>
      </c>
      <c r="G69" s="17"/>
      <c r="H69" s="17">
        <v>13530</v>
      </c>
      <c r="I69" s="17">
        <f>SUM(G69:H69)</f>
        <v>13530</v>
      </c>
      <c r="J69" s="17"/>
      <c r="K69" s="17">
        <v>16200</v>
      </c>
      <c r="L69" s="17">
        <f>SUM(J69:K69)</f>
        <v>16200</v>
      </c>
      <c r="M69" s="17"/>
      <c r="N69" s="17"/>
      <c r="O69" s="17">
        <f>SUM(M69:N69)</f>
        <v>0</v>
      </c>
      <c r="P69" s="17"/>
      <c r="Q69" s="17"/>
      <c r="R69" s="17">
        <f>SUM(P69:Q69)</f>
        <v>0</v>
      </c>
      <c r="S69" s="17"/>
      <c r="T69" s="17"/>
      <c r="U69" s="17">
        <f>SUM(S69:T69)</f>
        <v>0</v>
      </c>
      <c r="V69" s="17"/>
      <c r="W69" s="17"/>
      <c r="X69" s="17">
        <f>SUM(V69:W69)</f>
        <v>0</v>
      </c>
      <c r="Y69" s="17"/>
      <c r="Z69" s="17"/>
      <c r="AA69" s="17">
        <f>SUM(Y69:Z69)</f>
        <v>0</v>
      </c>
      <c r="AB69" s="17"/>
      <c r="AC69" s="17"/>
      <c r="AD69" s="17">
        <f>SUM(AB69:AC69)</f>
        <v>0</v>
      </c>
      <c r="AE69" s="17"/>
      <c r="AF69" s="17"/>
      <c r="AG69" s="17">
        <f>SUM(AE69:AF69)</f>
        <v>0</v>
      </c>
      <c r="AH69" s="17"/>
      <c r="AI69" s="17"/>
      <c r="AJ69" s="17">
        <f>SUM(AH69:AI69)</f>
        <v>0</v>
      </c>
      <c r="AK69" s="17"/>
      <c r="AL69" s="17"/>
      <c r="AM69" s="17">
        <f>SUM(AK69:AL69)</f>
        <v>0</v>
      </c>
      <c r="AN69" s="17"/>
      <c r="AO69" s="17"/>
      <c r="AP69" s="17">
        <f>SUM(AN69:AO69)</f>
        <v>0</v>
      </c>
    </row>
    <row r="70" spans="1:42" ht="15" customHeight="1" x14ac:dyDescent="0.15">
      <c r="A70" s="53"/>
      <c r="B70" s="56"/>
      <c r="C70" s="12" t="s">
        <v>67</v>
      </c>
      <c r="D70" s="5">
        <f t="shared" si="37"/>
        <v>0</v>
      </c>
      <c r="E70" s="5">
        <f t="shared" si="12"/>
        <v>288883.42</v>
      </c>
      <c r="F70" s="22">
        <f t="shared" si="38"/>
        <v>288883.42</v>
      </c>
      <c r="G70" s="17"/>
      <c r="H70" s="17">
        <v>139898.43</v>
      </c>
      <c r="I70" s="17">
        <f>SUM(G70:H70)</f>
        <v>139898.43</v>
      </c>
      <c r="J70" s="17"/>
      <c r="K70" s="17">
        <v>148984.99</v>
      </c>
      <c r="L70" s="17">
        <f>SUM(J70:K70)</f>
        <v>148984.99</v>
      </c>
      <c r="M70" s="17"/>
      <c r="N70" s="17"/>
      <c r="O70" s="17">
        <f>SUM(M70:N70)</f>
        <v>0</v>
      </c>
      <c r="P70" s="17"/>
      <c r="Q70" s="17"/>
      <c r="R70" s="17">
        <f>SUM(P70:Q70)</f>
        <v>0</v>
      </c>
      <c r="S70" s="17"/>
      <c r="T70" s="17"/>
      <c r="U70" s="17">
        <f>SUM(S70:T70)</f>
        <v>0</v>
      </c>
      <c r="V70" s="17"/>
      <c r="W70" s="17"/>
      <c r="X70" s="17">
        <f>SUM(V70:W70)</f>
        <v>0</v>
      </c>
      <c r="Y70" s="17"/>
      <c r="Z70" s="17"/>
      <c r="AA70" s="17">
        <f>SUM(Y70:Z70)</f>
        <v>0</v>
      </c>
      <c r="AB70" s="17"/>
      <c r="AC70" s="17"/>
      <c r="AD70" s="17">
        <f>SUM(AB70:AC70)</f>
        <v>0</v>
      </c>
      <c r="AE70" s="17"/>
      <c r="AF70" s="17"/>
      <c r="AG70" s="17">
        <f>SUM(AE70:AF70)</f>
        <v>0</v>
      </c>
      <c r="AH70" s="17"/>
      <c r="AI70" s="17"/>
      <c r="AJ70" s="17">
        <f>SUM(AH70:AI70)</f>
        <v>0</v>
      </c>
      <c r="AK70" s="17"/>
      <c r="AL70" s="17"/>
      <c r="AM70" s="17">
        <f>SUM(AK70:AL70)</f>
        <v>0</v>
      </c>
      <c r="AN70" s="17"/>
      <c r="AO70" s="17"/>
      <c r="AP70" s="17">
        <f>SUM(AN70:AO70)</f>
        <v>0</v>
      </c>
    </row>
    <row r="71" spans="1:42" ht="15" customHeight="1" x14ac:dyDescent="0.15">
      <c r="A71" s="54"/>
      <c r="B71" s="57"/>
      <c r="C71" s="10" t="s">
        <v>38</v>
      </c>
      <c r="D71" s="7">
        <f t="shared" si="37"/>
        <v>0</v>
      </c>
      <c r="E71" s="7">
        <f t="shared" si="12"/>
        <v>318613.42</v>
      </c>
      <c r="F71" s="23">
        <f t="shared" ref="F71" si="146">I71+L71+O71+R71+U71+X71+AA71+AD71+AG71+AJ71+AM71+AP71</f>
        <v>318613.42</v>
      </c>
      <c r="G71" s="18">
        <f t="shared" ref="G71:K71" si="147">SUM(G69:G70)</f>
        <v>0</v>
      </c>
      <c r="H71" s="18">
        <f t="shared" si="147"/>
        <v>153428.43</v>
      </c>
      <c r="I71" s="18">
        <f>SUM(I69:I70)</f>
        <v>153428.43</v>
      </c>
      <c r="J71" s="18">
        <f t="shared" si="147"/>
        <v>0</v>
      </c>
      <c r="K71" s="18">
        <f t="shared" si="147"/>
        <v>165184.99</v>
      </c>
      <c r="L71" s="18">
        <f>SUM(L69:L70)</f>
        <v>165184.99</v>
      </c>
      <c r="M71" s="18">
        <f t="shared" ref="M71:N71" si="148">SUM(M69:M70)</f>
        <v>0</v>
      </c>
      <c r="N71" s="18">
        <f t="shared" si="148"/>
        <v>0</v>
      </c>
      <c r="O71" s="18">
        <f>SUM(O69:O70)</f>
        <v>0</v>
      </c>
      <c r="P71" s="18">
        <f t="shared" ref="P71:Q71" si="149">SUM(P69:P70)</f>
        <v>0</v>
      </c>
      <c r="Q71" s="18">
        <f t="shared" si="149"/>
        <v>0</v>
      </c>
      <c r="R71" s="18">
        <f>SUM(R69:R70)</f>
        <v>0</v>
      </c>
      <c r="S71" s="18">
        <f t="shared" ref="S71:T71" si="150">SUM(S69:S70)</f>
        <v>0</v>
      </c>
      <c r="T71" s="18">
        <f t="shared" si="150"/>
        <v>0</v>
      </c>
      <c r="U71" s="18">
        <f>SUM(U69:U70)</f>
        <v>0</v>
      </c>
      <c r="V71" s="18">
        <f t="shared" ref="V71:W71" si="151">SUM(V69:V70)</f>
        <v>0</v>
      </c>
      <c r="W71" s="18">
        <f t="shared" si="151"/>
        <v>0</v>
      </c>
      <c r="X71" s="18">
        <f>SUM(X69:X70)</f>
        <v>0</v>
      </c>
      <c r="Y71" s="18">
        <f t="shared" ref="Y71:Z71" si="152">SUM(Y69:Y70)</f>
        <v>0</v>
      </c>
      <c r="Z71" s="18">
        <f t="shared" si="152"/>
        <v>0</v>
      </c>
      <c r="AA71" s="18">
        <f>SUM(AA69:AA70)</f>
        <v>0</v>
      </c>
      <c r="AB71" s="18">
        <f t="shared" ref="AB71:AC71" si="153">SUM(AB69:AB70)</f>
        <v>0</v>
      </c>
      <c r="AC71" s="18">
        <f t="shared" si="153"/>
        <v>0</v>
      </c>
      <c r="AD71" s="18">
        <f>SUM(AD69:AD70)</f>
        <v>0</v>
      </c>
      <c r="AE71" s="18">
        <f t="shared" ref="AE71:AF71" si="154">SUM(AE69:AE70)</f>
        <v>0</v>
      </c>
      <c r="AF71" s="18">
        <f t="shared" si="154"/>
        <v>0</v>
      </c>
      <c r="AG71" s="18">
        <f>SUM(AG69:AG70)</f>
        <v>0</v>
      </c>
      <c r="AH71" s="18">
        <f t="shared" ref="AH71:AI71" si="155">SUM(AH69:AH70)</f>
        <v>0</v>
      </c>
      <c r="AI71" s="18">
        <f t="shared" si="155"/>
        <v>0</v>
      </c>
      <c r="AJ71" s="18">
        <f>SUM(AJ69:AJ70)</f>
        <v>0</v>
      </c>
      <c r="AK71" s="18">
        <f t="shared" ref="AK71:AL71" si="156">SUM(AK69:AK70)</f>
        <v>0</v>
      </c>
      <c r="AL71" s="18">
        <f t="shared" si="156"/>
        <v>0</v>
      </c>
      <c r="AM71" s="18">
        <f>SUM(AM69:AM70)</f>
        <v>0</v>
      </c>
      <c r="AN71" s="18">
        <f t="shared" ref="AN71:AO71" si="157">SUM(AN69:AN70)</f>
        <v>0</v>
      </c>
      <c r="AO71" s="18">
        <f t="shared" si="157"/>
        <v>0</v>
      </c>
      <c r="AP71" s="18">
        <f>SUM(AP69:AP70)</f>
        <v>0</v>
      </c>
    </row>
    <row r="72" spans="1:42" ht="15" customHeight="1" x14ac:dyDescent="0.15">
      <c r="A72" s="52" t="s">
        <v>53</v>
      </c>
      <c r="B72" s="55" t="s">
        <v>69</v>
      </c>
      <c r="C72" s="12" t="s">
        <v>65</v>
      </c>
      <c r="D72" s="5">
        <f t="shared" ref="D72:E75" si="158">G72+J72+M72+P72+S72+V72+Y72+AB72+AE72+AH72+AK72+AN72</f>
        <v>0</v>
      </c>
      <c r="E72" s="5">
        <f t="shared" ref="E72" si="159">H72+K72+N72+Q72+T72+W72+Z72+AC72+AF72+AI72+AL72+AO72</f>
        <v>94730</v>
      </c>
      <c r="F72" s="22">
        <f t="shared" ref="F72:F76" si="160">SUM(D72:E72)</f>
        <v>94730</v>
      </c>
      <c r="G72" s="17"/>
      <c r="H72" s="17">
        <v>74730</v>
      </c>
      <c r="I72" s="17">
        <f>SUM(G72:H72)</f>
        <v>74730</v>
      </c>
      <c r="J72" s="17"/>
      <c r="K72" s="17">
        <v>20000</v>
      </c>
      <c r="L72" s="17">
        <f>SUM(J72:K72)</f>
        <v>20000</v>
      </c>
      <c r="M72" s="17"/>
      <c r="N72" s="17"/>
      <c r="O72" s="17">
        <f>SUM(M72:N72)</f>
        <v>0</v>
      </c>
      <c r="P72" s="17"/>
      <c r="Q72" s="17"/>
      <c r="R72" s="17">
        <f>SUM(P72:Q72)</f>
        <v>0</v>
      </c>
      <c r="S72" s="17"/>
      <c r="T72" s="17"/>
      <c r="U72" s="17">
        <f>SUM(S72:T72)</f>
        <v>0</v>
      </c>
      <c r="V72" s="17"/>
      <c r="W72" s="17"/>
      <c r="X72" s="17">
        <f>SUM(V72:W72)</f>
        <v>0</v>
      </c>
      <c r="Y72" s="17"/>
      <c r="Z72" s="17"/>
      <c r="AA72" s="17">
        <f>SUM(Y72:Z72)</f>
        <v>0</v>
      </c>
      <c r="AB72" s="17"/>
      <c r="AC72" s="17"/>
      <c r="AD72" s="17">
        <f>SUM(AB72:AC72)</f>
        <v>0</v>
      </c>
      <c r="AE72" s="17"/>
      <c r="AF72" s="17"/>
      <c r="AG72" s="17">
        <f>SUM(AE72:AF72)</f>
        <v>0</v>
      </c>
      <c r="AH72" s="17"/>
      <c r="AI72" s="17"/>
      <c r="AJ72" s="17">
        <f>SUM(AH72:AI72)</f>
        <v>0</v>
      </c>
      <c r="AK72" s="17"/>
      <c r="AL72" s="17"/>
      <c r="AM72" s="17">
        <f>SUM(AK72:AL72)</f>
        <v>0</v>
      </c>
      <c r="AN72" s="17"/>
      <c r="AO72" s="17"/>
      <c r="AP72" s="17">
        <f>SUM(AN72:AO72)</f>
        <v>0</v>
      </c>
    </row>
    <row r="73" spans="1:42" ht="15" customHeight="1" x14ac:dyDescent="0.15">
      <c r="A73" s="53"/>
      <c r="B73" s="56"/>
      <c r="C73" s="12" t="s">
        <v>67</v>
      </c>
      <c r="D73" s="5">
        <f t="shared" si="158"/>
        <v>0</v>
      </c>
      <c r="E73" s="5">
        <f t="shared" si="158"/>
        <v>574807.19000000018</v>
      </c>
      <c r="F73" s="22">
        <f t="shared" si="160"/>
        <v>574807.19000000018</v>
      </c>
      <c r="G73" s="17"/>
      <c r="H73" s="17">
        <v>479019.99000000022</v>
      </c>
      <c r="I73" s="17">
        <f>SUM(G73:H73)</f>
        <v>479019.99000000022</v>
      </c>
      <c r="J73" s="17"/>
      <c r="K73" s="17">
        <v>95787.200000000012</v>
      </c>
      <c r="L73" s="17">
        <f>SUM(J73:K73)</f>
        <v>95787.200000000012</v>
      </c>
      <c r="M73" s="17"/>
      <c r="N73" s="17"/>
      <c r="O73" s="17">
        <f>SUM(M73:N73)</f>
        <v>0</v>
      </c>
      <c r="P73" s="17"/>
      <c r="Q73" s="17"/>
      <c r="R73" s="17">
        <f>SUM(P73:Q73)</f>
        <v>0</v>
      </c>
      <c r="S73" s="17"/>
      <c r="T73" s="17"/>
      <c r="U73" s="17">
        <f>SUM(S73:T73)</f>
        <v>0</v>
      </c>
      <c r="V73" s="17"/>
      <c r="W73" s="17"/>
      <c r="X73" s="17">
        <f>SUM(V73:W73)</f>
        <v>0</v>
      </c>
      <c r="Y73" s="17"/>
      <c r="Z73" s="17"/>
      <c r="AA73" s="17">
        <f>SUM(Y73:Z73)</f>
        <v>0</v>
      </c>
      <c r="AB73" s="17"/>
      <c r="AC73" s="17"/>
      <c r="AD73" s="17">
        <f>SUM(AB73:AC73)</f>
        <v>0</v>
      </c>
      <c r="AE73" s="17"/>
      <c r="AF73" s="17"/>
      <c r="AG73" s="17">
        <f>SUM(AE73:AF73)</f>
        <v>0</v>
      </c>
      <c r="AH73" s="17"/>
      <c r="AI73" s="17"/>
      <c r="AJ73" s="17">
        <f>SUM(AH73:AI73)</f>
        <v>0</v>
      </c>
      <c r="AK73" s="17"/>
      <c r="AL73" s="17"/>
      <c r="AM73" s="17">
        <f>SUM(AK73:AL73)</f>
        <v>0</v>
      </c>
      <c r="AN73" s="17"/>
      <c r="AO73" s="17"/>
      <c r="AP73" s="17">
        <f>SUM(AN73:AO73)</f>
        <v>0</v>
      </c>
    </row>
    <row r="74" spans="1:42" ht="15" customHeight="1" thickBot="1" x14ac:dyDescent="0.2">
      <c r="A74" s="62"/>
      <c r="B74" s="65"/>
      <c r="C74" s="11" t="s">
        <v>38</v>
      </c>
      <c r="D74" s="8">
        <f t="shared" si="158"/>
        <v>0</v>
      </c>
      <c r="E74" s="8">
        <f t="shared" si="158"/>
        <v>669537.19000000018</v>
      </c>
      <c r="F74" s="25">
        <f t="shared" si="160"/>
        <v>669537.19000000018</v>
      </c>
      <c r="G74" s="18">
        <f t="shared" ref="G74:K74" si="161">G72+G73</f>
        <v>0</v>
      </c>
      <c r="H74" s="18">
        <f t="shared" si="161"/>
        <v>553749.99000000022</v>
      </c>
      <c r="I74" s="18">
        <f>SUM(I72:I73)</f>
        <v>553749.99000000022</v>
      </c>
      <c r="J74" s="18">
        <f t="shared" si="161"/>
        <v>0</v>
      </c>
      <c r="K74" s="18">
        <f t="shared" si="161"/>
        <v>115787.20000000001</v>
      </c>
      <c r="L74" s="18">
        <f>SUM(L72:L73)</f>
        <v>115787.20000000001</v>
      </c>
      <c r="M74" s="18">
        <f t="shared" ref="M74:N74" si="162">M72+M73</f>
        <v>0</v>
      </c>
      <c r="N74" s="18">
        <f t="shared" si="162"/>
        <v>0</v>
      </c>
      <c r="O74" s="18">
        <f>SUM(O72:O73)</f>
        <v>0</v>
      </c>
      <c r="P74" s="18">
        <f t="shared" ref="P74:Q74" si="163">P72+P73</f>
        <v>0</v>
      </c>
      <c r="Q74" s="18">
        <f t="shared" si="163"/>
        <v>0</v>
      </c>
      <c r="R74" s="18">
        <f>SUM(R72:R73)</f>
        <v>0</v>
      </c>
      <c r="S74" s="18">
        <f t="shared" ref="S74:T74" si="164">S72+S73</f>
        <v>0</v>
      </c>
      <c r="T74" s="18">
        <f t="shared" si="164"/>
        <v>0</v>
      </c>
      <c r="U74" s="18">
        <f>SUM(U72:U73)</f>
        <v>0</v>
      </c>
      <c r="V74" s="18">
        <f t="shared" ref="V74:W74" si="165">V72+V73</f>
        <v>0</v>
      </c>
      <c r="W74" s="18">
        <f t="shared" si="165"/>
        <v>0</v>
      </c>
      <c r="X74" s="18">
        <f>SUM(X72:X73)</f>
        <v>0</v>
      </c>
      <c r="Y74" s="18">
        <f t="shared" ref="Y74:Z74" si="166">Y72+Y73</f>
        <v>0</v>
      </c>
      <c r="Z74" s="18">
        <f t="shared" si="166"/>
        <v>0</v>
      </c>
      <c r="AA74" s="18">
        <f>SUM(AA72:AA73)</f>
        <v>0</v>
      </c>
      <c r="AB74" s="18">
        <f t="shared" ref="AB74:AC74" si="167">AB72+AB73</f>
        <v>0</v>
      </c>
      <c r="AC74" s="18">
        <f t="shared" si="167"/>
        <v>0</v>
      </c>
      <c r="AD74" s="18">
        <f>SUM(AD72:AD73)</f>
        <v>0</v>
      </c>
      <c r="AE74" s="18">
        <f t="shared" ref="AE74:AF74" si="168">AE72+AE73</f>
        <v>0</v>
      </c>
      <c r="AF74" s="18">
        <f t="shared" si="168"/>
        <v>0</v>
      </c>
      <c r="AG74" s="18">
        <f>SUM(AG72:AG73)</f>
        <v>0</v>
      </c>
      <c r="AH74" s="18">
        <f t="shared" ref="AH74:AI74" si="169">AH72+AH73</f>
        <v>0</v>
      </c>
      <c r="AI74" s="18">
        <f t="shared" si="169"/>
        <v>0</v>
      </c>
      <c r="AJ74" s="18">
        <f>SUM(AJ72:AJ73)</f>
        <v>0</v>
      </c>
      <c r="AK74" s="18">
        <f t="shared" ref="AK74:AL74" si="170">AK72+AK73</f>
        <v>0</v>
      </c>
      <c r="AL74" s="18">
        <f t="shared" si="170"/>
        <v>0</v>
      </c>
      <c r="AM74" s="18">
        <f>SUM(AM72:AM73)</f>
        <v>0</v>
      </c>
      <c r="AN74" s="18">
        <f t="shared" ref="AN74:AO74" si="171">AN72+AN73</f>
        <v>0</v>
      </c>
      <c r="AO74" s="18">
        <f t="shared" si="171"/>
        <v>0</v>
      </c>
      <c r="AP74" s="18">
        <f>SUM(AP72:AP73)</f>
        <v>0</v>
      </c>
    </row>
    <row r="75" spans="1:42" s="39" customFormat="1" ht="15" customHeight="1" x14ac:dyDescent="0.15">
      <c r="A75" s="46" t="s">
        <v>56</v>
      </c>
      <c r="B75" s="49" t="s">
        <v>55</v>
      </c>
      <c r="C75" s="35" t="s">
        <v>65</v>
      </c>
      <c r="D75" s="36">
        <f t="shared" ref="D75:D77" si="172">G75+J75+M75+P75+S75+V75+Y75+AB75+AE75+AH75+AK75+AN75</f>
        <v>0</v>
      </c>
      <c r="E75" s="36">
        <f t="shared" si="158"/>
        <v>2850</v>
      </c>
      <c r="F75" s="37">
        <f t="shared" si="160"/>
        <v>2850</v>
      </c>
      <c r="G75" s="38"/>
      <c r="H75" s="38">
        <v>2850</v>
      </c>
      <c r="I75" s="38">
        <f>SUM(G75:H75)</f>
        <v>2850</v>
      </c>
      <c r="J75" s="38"/>
      <c r="K75" s="38"/>
      <c r="L75" s="38">
        <f>SUM(J75:K75)</f>
        <v>0</v>
      </c>
      <c r="M75" s="38"/>
      <c r="N75" s="38"/>
      <c r="O75" s="38">
        <f>SUM(M75:N75)</f>
        <v>0</v>
      </c>
      <c r="P75" s="38"/>
      <c r="Q75" s="38"/>
      <c r="R75" s="38">
        <f>SUM(P75:Q75)</f>
        <v>0</v>
      </c>
      <c r="S75" s="38"/>
      <c r="T75" s="38"/>
      <c r="U75" s="38">
        <f>SUM(S75:T75)</f>
        <v>0</v>
      </c>
      <c r="V75" s="38"/>
      <c r="W75" s="38"/>
      <c r="X75" s="38">
        <f>SUM(V75:W75)</f>
        <v>0</v>
      </c>
      <c r="Y75" s="38"/>
      <c r="Z75" s="38"/>
      <c r="AA75" s="38">
        <f>SUM(Y75:Z75)</f>
        <v>0</v>
      </c>
      <c r="AB75" s="38"/>
      <c r="AC75" s="38"/>
      <c r="AD75" s="38">
        <f>SUM(AB75:AC75)</f>
        <v>0</v>
      </c>
      <c r="AE75" s="38"/>
      <c r="AF75" s="38"/>
      <c r="AG75" s="38">
        <f>SUM(AE75:AF75)</f>
        <v>0</v>
      </c>
      <c r="AH75" s="38"/>
      <c r="AI75" s="38"/>
      <c r="AJ75" s="38">
        <f>SUM(AH75:AI75)</f>
        <v>0</v>
      </c>
      <c r="AK75" s="38"/>
      <c r="AL75" s="38"/>
      <c r="AM75" s="38">
        <f>SUM(AK75:AL75)</f>
        <v>0</v>
      </c>
      <c r="AN75" s="38"/>
      <c r="AO75" s="38"/>
      <c r="AP75" s="38">
        <f>SUM(AN75:AO75)</f>
        <v>0</v>
      </c>
    </row>
    <row r="76" spans="1:42" s="39" customFormat="1" ht="15" customHeight="1" x14ac:dyDescent="0.15">
      <c r="A76" s="47"/>
      <c r="B76" s="50"/>
      <c r="C76" s="35" t="s">
        <v>67</v>
      </c>
      <c r="D76" s="36">
        <f t="shared" si="172"/>
        <v>0</v>
      </c>
      <c r="E76" s="36">
        <f t="shared" ref="E76:E77" si="173">H76+K76+N76+Q76+T76+W76+Z76+AC76+AF76+AI76+AL76+AO76</f>
        <v>24377.82</v>
      </c>
      <c r="F76" s="37">
        <f t="shared" si="160"/>
        <v>24377.82</v>
      </c>
      <c r="G76" s="38"/>
      <c r="H76" s="38">
        <v>24377.82</v>
      </c>
      <c r="I76" s="38">
        <f>SUM(G76:H76)</f>
        <v>24377.82</v>
      </c>
      <c r="J76" s="38"/>
      <c r="K76" s="38"/>
      <c r="L76" s="38">
        <f>SUM(J76:K76)</f>
        <v>0</v>
      </c>
      <c r="M76" s="38"/>
      <c r="N76" s="38"/>
      <c r="O76" s="38">
        <f>SUM(M76:N76)</f>
        <v>0</v>
      </c>
      <c r="P76" s="38"/>
      <c r="Q76" s="38"/>
      <c r="R76" s="38">
        <f>SUM(P76:Q76)</f>
        <v>0</v>
      </c>
      <c r="S76" s="38"/>
      <c r="T76" s="38"/>
      <c r="U76" s="38">
        <f>SUM(S76:T76)</f>
        <v>0</v>
      </c>
      <c r="V76" s="38"/>
      <c r="W76" s="38"/>
      <c r="X76" s="38">
        <f>SUM(V76:W76)</f>
        <v>0</v>
      </c>
      <c r="Y76" s="38"/>
      <c r="Z76" s="38"/>
      <c r="AA76" s="38">
        <f>SUM(Y76:Z76)</f>
        <v>0</v>
      </c>
      <c r="AB76" s="38"/>
      <c r="AC76" s="38"/>
      <c r="AD76" s="38">
        <f>SUM(AB76:AC76)</f>
        <v>0</v>
      </c>
      <c r="AE76" s="38"/>
      <c r="AF76" s="38"/>
      <c r="AG76" s="38">
        <f>SUM(AE76:AF76)</f>
        <v>0</v>
      </c>
      <c r="AH76" s="38"/>
      <c r="AI76" s="38"/>
      <c r="AJ76" s="38">
        <f>SUM(AH76:AI76)</f>
        <v>0</v>
      </c>
      <c r="AK76" s="38"/>
      <c r="AL76" s="38"/>
      <c r="AM76" s="38">
        <f>SUM(AK76:AL76)</f>
        <v>0</v>
      </c>
      <c r="AN76" s="38"/>
      <c r="AO76" s="38"/>
      <c r="AP76" s="38">
        <f>SUM(AN76:AO76)</f>
        <v>0</v>
      </c>
    </row>
    <row r="77" spans="1:42" s="39" customFormat="1" ht="15" customHeight="1" thickBot="1" x14ac:dyDescent="0.2">
      <c r="A77" s="48"/>
      <c r="B77" s="51"/>
      <c r="C77" s="42" t="s">
        <v>31</v>
      </c>
      <c r="D77" s="43">
        <f t="shared" si="172"/>
        <v>0</v>
      </c>
      <c r="E77" s="43">
        <f t="shared" si="173"/>
        <v>27227.82</v>
      </c>
      <c r="F77" s="44">
        <f>SUM(D77:E77)</f>
        <v>27227.82</v>
      </c>
      <c r="G77" s="38">
        <f t="shared" ref="G77:K77" si="174">G75+G76</f>
        <v>0</v>
      </c>
      <c r="H77" s="38">
        <f t="shared" si="174"/>
        <v>27227.82</v>
      </c>
      <c r="I77" s="38">
        <f>SUM(I75:I76)</f>
        <v>27227.82</v>
      </c>
      <c r="J77" s="38">
        <f t="shared" si="174"/>
        <v>0</v>
      </c>
      <c r="K77" s="38">
        <f t="shared" si="174"/>
        <v>0</v>
      </c>
      <c r="L77" s="38">
        <f>SUM(L75:L76)</f>
        <v>0</v>
      </c>
      <c r="M77" s="38">
        <f t="shared" ref="M77:N77" si="175">M75+M76</f>
        <v>0</v>
      </c>
      <c r="N77" s="38">
        <f t="shared" si="175"/>
        <v>0</v>
      </c>
      <c r="O77" s="38">
        <f>SUM(O75:O76)</f>
        <v>0</v>
      </c>
      <c r="P77" s="38">
        <f t="shared" ref="P77:Q77" si="176">P75+P76</f>
        <v>0</v>
      </c>
      <c r="Q77" s="38">
        <f t="shared" si="176"/>
        <v>0</v>
      </c>
      <c r="R77" s="38">
        <f>SUM(R75:R76)</f>
        <v>0</v>
      </c>
      <c r="S77" s="38">
        <f t="shared" ref="S77:T77" si="177">S75+S76</f>
        <v>0</v>
      </c>
      <c r="T77" s="38">
        <f t="shared" si="177"/>
        <v>0</v>
      </c>
      <c r="U77" s="38">
        <f>SUM(U75:U76)</f>
        <v>0</v>
      </c>
      <c r="V77" s="38">
        <f t="shared" ref="V77:W77" si="178">V75+V76</f>
        <v>0</v>
      </c>
      <c r="W77" s="38">
        <f t="shared" si="178"/>
        <v>0</v>
      </c>
      <c r="X77" s="38">
        <f>SUM(X75:X76)</f>
        <v>0</v>
      </c>
      <c r="Y77" s="38">
        <f t="shared" ref="Y77:Z77" si="179">Y75+Y76</f>
        <v>0</v>
      </c>
      <c r="Z77" s="38">
        <f t="shared" si="179"/>
        <v>0</v>
      </c>
      <c r="AA77" s="38">
        <f>SUM(AA75:AA76)</f>
        <v>0</v>
      </c>
      <c r="AB77" s="38">
        <f t="shared" ref="AB77:AC77" si="180">AB75+AB76</f>
        <v>0</v>
      </c>
      <c r="AC77" s="38">
        <f t="shared" si="180"/>
        <v>0</v>
      </c>
      <c r="AD77" s="38">
        <f>SUM(AD75:AD76)</f>
        <v>0</v>
      </c>
      <c r="AE77" s="38">
        <f t="shared" ref="AE77:AF77" si="181">AE75+AE76</f>
        <v>0</v>
      </c>
      <c r="AF77" s="38">
        <f t="shared" si="181"/>
        <v>0</v>
      </c>
      <c r="AG77" s="38">
        <f>SUM(AG75:AG76)</f>
        <v>0</v>
      </c>
      <c r="AH77" s="38">
        <f t="shared" ref="AH77:AI77" si="182">AH75+AH76</f>
        <v>0</v>
      </c>
      <c r="AI77" s="38">
        <f t="shared" si="182"/>
        <v>0</v>
      </c>
      <c r="AJ77" s="38">
        <f>SUM(AJ75:AJ76)</f>
        <v>0</v>
      </c>
      <c r="AK77" s="38">
        <f t="shared" ref="AK77:AL77" si="183">AK75+AK76</f>
        <v>0</v>
      </c>
      <c r="AL77" s="38">
        <f t="shared" si="183"/>
        <v>0</v>
      </c>
      <c r="AM77" s="38">
        <f>SUM(AM75:AM76)</f>
        <v>0</v>
      </c>
      <c r="AN77" s="38">
        <f t="shared" ref="AN77:AO77" si="184">AN75+AN76</f>
        <v>0</v>
      </c>
      <c r="AO77" s="38">
        <f t="shared" si="184"/>
        <v>0</v>
      </c>
      <c r="AP77" s="38">
        <f>SUM(AP75:AP76)</f>
        <v>0</v>
      </c>
    </row>
  </sheetData>
  <mergeCells count="48">
    <mergeCell ref="B72:B74"/>
    <mergeCell ref="A1:C2"/>
    <mergeCell ref="A3:B5"/>
    <mergeCell ref="A36:A47"/>
    <mergeCell ref="B36:B38"/>
    <mergeCell ref="B39:B41"/>
    <mergeCell ref="B42:B44"/>
    <mergeCell ref="B45:B47"/>
    <mergeCell ref="A6:A23"/>
    <mergeCell ref="B24:B26"/>
    <mergeCell ref="B27:B29"/>
    <mergeCell ref="B30:B32"/>
    <mergeCell ref="B33:B35"/>
    <mergeCell ref="B6:B8"/>
    <mergeCell ref="B12:B14"/>
    <mergeCell ref="B9:B11"/>
    <mergeCell ref="D1:F1"/>
    <mergeCell ref="B15:B17"/>
    <mergeCell ref="B18:B20"/>
    <mergeCell ref="B21:B23"/>
    <mergeCell ref="AN1:AP1"/>
    <mergeCell ref="G1:I1"/>
    <mergeCell ref="J1:L1"/>
    <mergeCell ref="M1:O1"/>
    <mergeCell ref="P1:R1"/>
    <mergeCell ref="S1:U1"/>
    <mergeCell ref="V1:X1"/>
    <mergeCell ref="Y1:AA1"/>
    <mergeCell ref="AB1:AD1"/>
    <mergeCell ref="AE1:AG1"/>
    <mergeCell ref="AH1:AJ1"/>
    <mergeCell ref="AK1:AM1"/>
    <mergeCell ref="A75:A77"/>
    <mergeCell ref="B75:B77"/>
    <mergeCell ref="A24:A35"/>
    <mergeCell ref="B69:B71"/>
    <mergeCell ref="A69:A71"/>
    <mergeCell ref="A48:A56"/>
    <mergeCell ref="A57:A59"/>
    <mergeCell ref="B57:B59"/>
    <mergeCell ref="B66:B68"/>
    <mergeCell ref="B60:B62"/>
    <mergeCell ref="B63:B65"/>
    <mergeCell ref="A60:A68"/>
    <mergeCell ref="B54:B56"/>
    <mergeCell ref="B48:B50"/>
    <mergeCell ref="B51:B53"/>
    <mergeCell ref="A72:A74"/>
  </mergeCells>
  <phoneticPr fontId="1" type="noConversion"/>
  <pageMargins left="0.7" right="0.7" top="0.75" bottom="0.75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各部门汇总</vt:lpstr>
      <vt:lpstr>各保险公司汇总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2019-03-25T07:03:51Z</dcterms:modified>
</cp:coreProperties>
</file>